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815" windowWidth="15930" windowHeight="7680" tabRatio="775" activeTab="0"/>
  </bookViews>
  <sheets>
    <sheet name="доходы 1" sheetId="1" r:id="rId1"/>
    <sheet name="расходы 2" sheetId="2" r:id="rId2"/>
    <sheet name="программные 3" sheetId="3" r:id="rId3"/>
    <sheet name="источники 4" sheetId="4" r:id="rId4"/>
    <sheet name="табл 8" sheetId="5" r:id="rId5"/>
    <sheet name="табл 9" sheetId="6" r:id="rId6"/>
    <sheet name="табл 10" sheetId="7" r:id="rId7"/>
    <sheet name="таб 11" sheetId="8" r:id="rId8"/>
    <sheet name="табл 20" sheetId="9" r:id="rId9"/>
    <sheet name="табл 21" sheetId="10" r:id="rId10"/>
    <sheet name="табл 22" sheetId="11" r:id="rId11"/>
    <sheet name="табл 23" sheetId="12" r:id="rId12"/>
    <sheet name="табл 24" sheetId="13" r:id="rId13"/>
    <sheet name="табл 25" sheetId="14" r:id="rId14"/>
    <sheet name="табл 26" sheetId="15" r:id="rId15"/>
    <sheet name="табл 17" sheetId="16" r:id="rId16"/>
    <sheet name="табл 18" sheetId="17" r:id="rId17"/>
    <sheet name="табл 27" sheetId="18" r:id="rId18"/>
  </sheets>
  <definedNames>
    <definedName name="_xlnm.Print_Area" localSheetId="0">'доходы 1'!$A$1:$E$119</definedName>
    <definedName name="_xlnm.Print_Area" localSheetId="3">'источники 4'!$A$1:$K$28</definedName>
    <definedName name="_xlnm.Print_Area" localSheetId="1">'расходы 2'!$A$1:$G$448</definedName>
  </definedNames>
  <calcPr fullCalcOnLoad="1"/>
</workbook>
</file>

<file path=xl/sharedStrings.xml><?xml version="1.0" encoding="utf-8"?>
<sst xmlns="http://schemas.openxmlformats.org/spreadsheetml/2006/main" count="4304" uniqueCount="783">
  <si>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</si>
  <si>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</si>
  <si>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</si>
  <si>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</si>
  <si>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</si>
  <si>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</si>
  <si>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</si>
  <si>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</si>
  <si>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</si>
  <si>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</si>
  <si>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</si>
  <si>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</si>
  <si>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1</t>
  </si>
  <si>
    <t>00</t>
  </si>
  <si>
    <t>0000</t>
  </si>
  <si>
    <t>01</t>
  </si>
  <si>
    <t>05</t>
  </si>
  <si>
    <t>02</t>
  </si>
  <si>
    <t>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</si>
  <si>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</si>
  <si>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</si>
  <si>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</si>
  <si>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</si>
  <si>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</si>
  <si>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</si>
  <si>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</si>
  <si>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Сумма, тыс.рублей</t>
  </si>
  <si>
    <t>06</t>
  </si>
  <si>
    <t>Единый сельскохозяйственный налог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</si>
  <si>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</si>
  <si>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</si>
  <si>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</si>
  <si>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ЦСР</t>
  </si>
  <si>
    <t>ВР</t>
  </si>
  <si>
    <t>905</t>
  </si>
  <si>
    <t>Руководитель контрольно-счетной палаты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</si>
  <si>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</si>
  <si>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</si>
  <si>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</si>
  <si>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923</t>
  </si>
  <si>
    <t>Иные бюджетные ассигнования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</si>
  <si>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</si>
  <si>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</si>
  <si>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</si>
  <si>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</si>
  <si>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</si>
  <si>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</si>
  <si>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Социальное обеспечение и иные выплаты населению</t>
  </si>
  <si>
    <t>300</t>
  </si>
  <si>
    <t>Руководство и управление в сфере установленных функций органов местного самоуправления</t>
  </si>
  <si>
    <t>Подпрограмма "Безопасность населения"</t>
  </si>
  <si>
    <t>Муниципальная программа "Доступная среда"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</si>
  <si>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</si>
  <si>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Проведение мероприятий социальной направленности</t>
  </si>
  <si>
    <t>Непрограммные расходы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</si>
  <si>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</si>
  <si>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</si>
  <si>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</si>
  <si>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</si>
  <si>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Подпрограмма "Развитие учреждений культуры дополнительного образования"</t>
  </si>
  <si>
    <t>Предоставление субсидий бюджетным, автономным учреждениям и иным некоммерческим организациям</t>
  </si>
  <si>
    <t>Выполнение муниципального задания</t>
  </si>
  <si>
    <t>Подпрограмма "Развитие библиотечного дела"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</si>
  <si>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</si>
  <si>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</si>
  <si>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</si>
  <si>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</si>
  <si>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</si>
  <si>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</si>
  <si>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</si>
  <si>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</si>
  <si>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</si>
  <si>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Предоставление земельных участков отдельным категориям граждан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</si>
  <si>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</si>
  <si>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</si>
  <si>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</si>
  <si>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</si>
  <si>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</si>
  <si>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Подпрограмма "Развитие системы общего образования в Княжпогостском районе"</t>
  </si>
  <si>
    <t>Подпрограмма "Дети и молодежь Княжпогостского района"</t>
  </si>
  <si>
    <t>Содействие трудоустройству и временной занятости молодежи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</si>
  <si>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</si>
  <si>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</si>
  <si>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</si>
  <si>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992</t>
  </si>
  <si>
    <t>Межбюджетные трансферты</t>
  </si>
  <si>
    <t>500</t>
  </si>
  <si>
    <t>Выравнивание бюджетной обеспеченности муниципальных районов и поселений из регионального фонда финансовой поддержки</t>
  </si>
  <si>
    <t xml:space="preserve">к проекту решения Совета 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</si>
  <si>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</si>
  <si>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</si>
  <si>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</si>
  <si>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</si>
  <si>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</si>
  <si>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</si>
  <si>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</si>
  <si>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</si>
  <si>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</si>
  <si>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</si>
  <si>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</si>
  <si>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</si>
  <si>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</si>
  <si>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</si>
  <si>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</si>
  <si>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</si>
  <si>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</si>
  <si>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</si>
  <si>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</si>
  <si>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</si>
  <si>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</si>
  <si>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</si>
  <si>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</si>
  <si>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</si>
  <si>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</si>
  <si>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1 13 02995 05 0000 130</t>
  </si>
  <si>
    <t>Прочие субсидии бюджетам муниципальных районов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</si>
  <si>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</si>
  <si>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</si>
  <si>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</si>
  <si>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1 11 09045 05 0000 120</t>
  </si>
  <si>
    <t>1 14 02053 05 0000 410</t>
  </si>
  <si>
    <t>1 14 06013 05 0000 430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</si>
  <si>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</si>
  <si>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</si>
  <si>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муниципальных районов на поддержку мер по обеспечению сбалансированности бюджетов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</si>
  <si>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</si>
  <si>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</si>
  <si>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</si>
  <si>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Условно утверждаемые (утвержденные) расходы</t>
  </si>
  <si>
    <t>Сумма (тыс. рублей)</t>
  </si>
  <si>
    <t>Предоставление доступа к сети Интернет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</si>
  <si>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</si>
  <si>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</si>
  <si>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</si>
  <si>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</si>
  <si>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</si>
  <si>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</si>
  <si>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</si>
  <si>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</si>
  <si>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</si>
  <si>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</si>
  <si>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</si>
  <si>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</si>
  <si>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</si>
  <si>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</si>
  <si>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1 11 05013 13 0000 120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</si>
  <si>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</si>
  <si>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</si>
  <si>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</si>
  <si>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</si>
  <si>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</si>
  <si>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</si>
  <si>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</si>
  <si>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</si>
  <si>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</si>
  <si>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</si>
  <si>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</si>
  <si>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</si>
  <si>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07 7 7А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</si>
  <si>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</si>
  <si>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</si>
  <si>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Антитеррористическая пропаганда</t>
  </si>
  <si>
    <t>08 3 3Г 00000</t>
  </si>
  <si>
    <t>09 1 1А 00000</t>
  </si>
  <si>
    <t>09 1 1Б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</si>
  <si>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</si>
  <si>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</si>
  <si>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99 9 00 73070</t>
  </si>
  <si>
    <t>99 9 00 73080</t>
  </si>
  <si>
    <t>99 9 00 92710</t>
  </si>
  <si>
    <t>99 9 00 92920</t>
  </si>
  <si>
    <t>05 1 1В 00000</t>
  </si>
  <si>
    <t>Подписка на периодические издания</t>
  </si>
  <si>
    <t>05 2 2Б 00000</t>
  </si>
  <si>
    <t>05 2 2Д 00000</t>
  </si>
  <si>
    <t>05 3 3Б 00000</t>
  </si>
  <si>
    <t>05 4 4А 00000</t>
  </si>
  <si>
    <t>05 4 4Б 00000</t>
  </si>
  <si>
    <t>05 5 5А 00000</t>
  </si>
  <si>
    <t>05 6 6А 00000</t>
  </si>
  <si>
    <t>УПРАВЛЕНИЕ МУНИЦИПАЛЬНЫМ ИМУЩЕСТВОМ, ЗЕМЛЯМИ И ПРИРОДНЫМИ РЕСУРСАМИ АДМИНИСТРАЦИИ МР "КНЯЖПОГОСТСКИЙ"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</si>
  <si>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</si>
  <si>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</si>
  <si>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1 1Г 00000</t>
  </si>
  <si>
    <t>03 2 2В 00000</t>
  </si>
  <si>
    <t>Руководство и управление в сфере реализации подпрограммы</t>
  </si>
  <si>
    <t>07 4 4Д 00000</t>
  </si>
  <si>
    <t>04 1 1А 00000</t>
  </si>
  <si>
    <t>04 1 1А 73010</t>
  </si>
  <si>
    <t>04 1 1В 73020</t>
  </si>
  <si>
    <t>04 1 1М 00000</t>
  </si>
  <si>
    <t>04 2 2А 00000</t>
  </si>
  <si>
    <t>04 2 2А 73010</t>
  </si>
  <si>
    <t>04 2 2Б 73020</t>
  </si>
  <si>
    <t>04 2 2В 00000</t>
  </si>
  <si>
    <t>04 3 3Д 00000</t>
  </si>
  <si>
    <t>04 3 3Л 00000</t>
  </si>
  <si>
    <t>04 4 4А 00000</t>
  </si>
  <si>
    <t>Расходы в целях обеспечения выполнения функций органа местного самоуправления</t>
  </si>
  <si>
    <t>04 6 6А 00000</t>
  </si>
  <si>
    <t>08 1 1Б 73190</t>
  </si>
  <si>
    <t>99 9 00 73040</t>
  </si>
  <si>
    <t>ФИНАНСОВОЕ УПРАВЛЕНИЕ АДМИНИСТРАЦИИ МУНИЦИПАЛЬНОГО РАЙОНА "КНЯЖПОГОСТСКИЙ"</t>
  </si>
  <si>
    <t>07 5 5А 73110</t>
  </si>
  <si>
    <t>Руководство и управление в сфере финансов</t>
  </si>
  <si>
    <t>07 5 5Е 00000</t>
  </si>
  <si>
    <t>99 9 00 73150</t>
  </si>
  <si>
    <t>99 9 00 73160</t>
  </si>
  <si>
    <t>99 9 00 99990</t>
  </si>
  <si>
    <t>01 0 00 00000</t>
  </si>
  <si>
    <t>01 1 00 00000</t>
  </si>
  <si>
    <t>01 5 00 00000</t>
  </si>
  <si>
    <t>02 0 00 00000</t>
  </si>
  <si>
    <t>02 1 00 00000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</si>
  <si>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</si>
  <si>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</si>
  <si>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</si>
  <si>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03 2 00 00000</t>
  </si>
  <si>
    <t>04 0 00 00000</t>
  </si>
  <si>
    <t>04 1 00 00000</t>
  </si>
  <si>
    <t>04 1 1В 00000</t>
  </si>
  <si>
    <t>04 2 00 00000</t>
  </si>
  <si>
    <t>04 2 2Б 00000</t>
  </si>
  <si>
    <t>04 3 00 00000</t>
  </si>
  <si>
    <t>04 4 00 00000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</si>
  <si>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</si>
  <si>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</si>
  <si>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</si>
  <si>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</si>
  <si>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</si>
  <si>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</si>
  <si>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</si>
  <si>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</si>
  <si>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</si>
  <si>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</si>
  <si>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</si>
  <si>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</si>
  <si>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</si>
  <si>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</si>
  <si>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</si>
  <si>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</si>
  <si>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Развитие кадрового потенциала системы муниципального управления</t>
  </si>
  <si>
    <t>07 3 00 00000</t>
  </si>
  <si>
    <t>07 4 00 00000</t>
  </si>
  <si>
    <t>07 5 5А 00000</t>
  </si>
  <si>
    <t>07 7 00 00000</t>
  </si>
  <si>
    <t>08 0 00 00000</t>
  </si>
  <si>
    <t>08 1 00 00000</t>
  </si>
  <si>
    <t>08 3 00 00000</t>
  </si>
  <si>
    <t>08 3 3Б 00000</t>
  </si>
  <si>
    <t>09 0 00 00000</t>
  </si>
  <si>
    <t>09 1 00 00000</t>
  </si>
  <si>
    <t>99 0 00 00000</t>
  </si>
  <si>
    <t>99 9 00 00000</t>
  </si>
  <si>
    <t>ОТДЕЛ КУЛЬТУРЫ И СПОРТА АДМИНИСТРАЦИИ МУНИЦИПАЛЬНОГО РАЙОНА "КНЯЖПОГОСТСКИЙ"</t>
  </si>
  <si>
    <t>06 4 4А 00000</t>
  </si>
  <si>
    <t>Выполнение муниципального задания (ДЮСШ)</t>
  </si>
  <si>
    <t>06 4 00 00000</t>
  </si>
  <si>
    <t>07 5 5Ж 00000</t>
  </si>
  <si>
    <t>Выравнивание бюджетной обеспеченности поселений из районного фонда финансовой поддержки</t>
  </si>
  <si>
    <t>05 8 00 00000</t>
  </si>
  <si>
    <t>05 8 8А 00000</t>
  </si>
  <si>
    <t>03 1 1Е R0820</t>
  </si>
  <si>
    <t>921</t>
  </si>
  <si>
    <t>3</t>
  </si>
  <si>
    <t>НАЛОГИ НА СОВОКУПНЫЙ ДОХОД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</si>
  <si>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</si>
  <si>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</si>
  <si>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</si>
  <si>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2020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</si>
  <si>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</si>
  <si>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</si>
  <si>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</si>
  <si>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Непрограммные мероприятия</t>
  </si>
  <si>
    <t>Закупка товаров, работ и услуг для обеспечения государственных (муниципальных) нужд</t>
  </si>
  <si>
    <t>СОВЕТ МУНИЦИПАЛЬНОГО РАЙОНА "КНЯЖПОГОСТСКИЙ"</t>
  </si>
  <si>
    <t>Субвенция по отлову и содержанию безнадзорных животных</t>
  </si>
  <si>
    <t>Выполнение муниципального задания (ДШИ)</t>
  </si>
  <si>
    <t>Выполнение муниципального задания (учреждения культуры)</t>
  </si>
  <si>
    <t>Выполнение муниципального задания (ЦХТО)</t>
  </si>
  <si>
    <t>Выполнение муниципального задания (КЦНК)</t>
  </si>
  <si>
    <t>Развитие учреждений физической культуры и спорта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</si>
  <si>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</si>
  <si>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</si>
  <si>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Капитальные вложения в объекты государственной (муниципальной) собственности</t>
  </si>
  <si>
    <t>УПРАВЛЕНИЕ ОБРАЗОВАНИЯ АДМИНИСТРАЦИИ МУНИЦИПАЛЬНОГО РАЙОНА "КНЯЖПОГОСТСКИЙ"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</si>
  <si>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</si>
  <si>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00000</t>
  </si>
  <si>
    <t>04 2 2Р S2000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</si>
  <si>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</si>
  <si>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Подпрограмма "Безопасность дорожного движения"</t>
  </si>
  <si>
    <t>08 2 00 00000</t>
  </si>
  <si>
    <t>Обеспечение безопасного участия детей в дорожном движении</t>
  </si>
  <si>
    <t>08 2 2В 00000</t>
  </si>
  <si>
    <t>Муниципальная программа "Развитие экономики в Княжпогостском районе"</t>
  </si>
  <si>
    <t>01 3 00 00000</t>
  </si>
  <si>
    <t>Подпрограмма "Массовая физическая культура"</t>
  </si>
  <si>
    <t>07 5 00 00000</t>
  </si>
  <si>
    <t>Подпрограмма "Управление муниципальнымы финансами"</t>
  </si>
  <si>
    <t>04 4 4А S2040</t>
  </si>
  <si>
    <t>02 1 1А S2220</t>
  </si>
  <si>
    <t>Осуществление полномочий по формированию, исполнению и контролю за исполнением бюджета поселений</t>
  </si>
  <si>
    <t>99 9 00 64502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</si>
  <si>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</si>
  <si>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</si>
  <si>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02 1 1Б 00000</t>
  </si>
  <si>
    <t>Организация межмуниципальных перевозок</t>
  </si>
  <si>
    <t>02 1 1М 00000</t>
  </si>
  <si>
    <t>Муниципальная программа "Безопасность жизнедеятельности и социальная защита населения в Княжпогостском районе"</t>
  </si>
  <si>
    <t>03 1 1Д 51760</t>
  </si>
  <si>
    <t>03 1 1Е 73030</t>
  </si>
  <si>
    <t>Содержание объектов муниципальной собственности</t>
  </si>
  <si>
    <t>03 2 2К 00000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</si>
  <si>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</si>
  <si>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4 4Б 00000</t>
  </si>
  <si>
    <t>01 6 00 00000</t>
  </si>
  <si>
    <t>Реализация народных проектов в сфере занятости населения</t>
  </si>
  <si>
    <t>01 6 1В 00000</t>
  </si>
  <si>
    <t>01 6 1В S2540</t>
  </si>
  <si>
    <t>Реализация народых проектов в сфере благоустройства</t>
  </si>
  <si>
    <t>03 2 2Е 00000</t>
  </si>
  <si>
    <t>03 2 2Е S2480</t>
  </si>
  <si>
    <t>07 5 5Е 64502</t>
  </si>
  <si>
    <t>НЕ УКАЗАНО</t>
  </si>
  <si>
    <t>2021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</si>
  <si>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</si>
  <si>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</si>
  <si>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</si>
  <si>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</si>
  <si>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</si>
  <si>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Реализация народных проектов в сфере агропромышленного комплекса</t>
  </si>
  <si>
    <t>01 3 1И 00000</t>
  </si>
  <si>
    <t>01 3 1И S2550</t>
  </si>
  <si>
    <t>Подпрограмма "Развитие инфраструктуры физической культуры и спорта"</t>
  </si>
  <si>
    <t>06 1 00 00000</t>
  </si>
  <si>
    <t>Реализация народных проектов в сфере физической культуры и спорта</t>
  </si>
  <si>
    <t>06 1 1А S2500</t>
  </si>
  <si>
    <t>Реализация народного проекта в сфере культуры</t>
  </si>
  <si>
    <t>05 4 4Л 00000</t>
  </si>
  <si>
    <t>05 4 4Л S2460</t>
  </si>
  <si>
    <t>Иные межбюджетные трансферты</t>
  </si>
  <si>
    <t>Оборудование и содержание ледовых переправ</t>
  </si>
  <si>
    <t>02 1 1В 00000</t>
  </si>
  <si>
    <t>02 1 1В S2210</t>
  </si>
  <si>
    <t>Подпрограмма "Обращение с отходами производства"</t>
  </si>
  <si>
    <t>08 4 00 00000</t>
  </si>
  <si>
    <t>Мероприятия по организации деятельности по сбору и транспортированию твердых коммунальных отходов</t>
  </si>
  <si>
    <t>08 4 1Б 00000</t>
  </si>
  <si>
    <t>08 5 00 00000</t>
  </si>
  <si>
    <t>Организация охраны общественного порядка добровольными народными дружинами</t>
  </si>
  <si>
    <t>08 5 1А 00000</t>
  </si>
  <si>
    <t>Проведение профилактических мероприятий правоохранительной направленности</t>
  </si>
  <si>
    <t>08 5 1Б 00000</t>
  </si>
  <si>
    <t>2022 год</t>
  </si>
  <si>
    <t/>
  </si>
  <si>
    <t>РАСПРЕДЕЛЕНИЕ БЮДЖЕТНЫХ АССИГНОВАНИЙ ПО ЦЕЛЕВЫМ СТАТЬЯМ (МУНИЦИПАЛЬНЫМ ПРОГРАММАМ МУНИЦИПАЛЬНОГО РАЙОНА "КНЯЖПОГОСТСКИЙ" И НЕПРОГРАММНЫМ НАПРАВЛЕНИЯМ ДЕЯТЕЛЬНОСТИ), ГРУППАМ ВИДОВ РАСХОДОВ КЛАССИФИКАЦИИ РАСХОДОВ БЮДЖЕТОВ НА 2020 ГОД И ПЛАНОВЫЙ ПЕРИОД 2021 И 2022 ГОДОВ</t>
  </si>
  <si>
    <t>ВСЕГО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</si>
  <si>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</t>
  </si>
  <si>
    <t>01 1 2Б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</si>
  <si>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</si>
  <si>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1A 00000</t>
  </si>
  <si>
    <t>Обеспечение мероприятий по расселению непригодного для проживания жилищного фонда</t>
  </si>
  <si>
    <t>03 1 F3 6748S</t>
  </si>
  <si>
    <t>Снос аварийных домов</t>
  </si>
  <si>
    <t>03 1 1М 00000</t>
  </si>
  <si>
    <t>03 1 1М 64571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</si>
  <si>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</si>
  <si>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</si>
  <si>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</si>
  <si>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</si>
  <si>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03 3 3А S2410</t>
  </si>
  <si>
    <t>Проведение текущих ремонтов в общеобразовательных организациях</t>
  </si>
  <si>
    <t>04 2 2Ж 00000</t>
  </si>
  <si>
    <t>Развитие системы оценки качества общего образования</t>
  </si>
  <si>
    <t>04 2 2К 00000</t>
  </si>
  <si>
    <t>Реализация народных проектов в сфере образования, прошедших отбор в рамках проекта "Народный бюджет"</t>
  </si>
  <si>
    <t>04 2 2С S2020</t>
  </si>
  <si>
    <t>Обеспечение жильем молодых семей на территории МР "Княжпогостский"</t>
  </si>
  <si>
    <t>04 3 3К 00000</t>
  </si>
  <si>
    <t>04 3 3К L4970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</si>
  <si>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</si>
  <si>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 3 3Л S2700</t>
  </si>
  <si>
    <t>Мероприятия по проведению оздоровительной кампании детей</t>
  </si>
  <si>
    <t>05 1 1В S2700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</si>
  <si>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</si>
  <si>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 2 2Д S2690</t>
  </si>
  <si>
    <t>05 3 3Б S2690</t>
  </si>
  <si>
    <t>05 4 4А S2690</t>
  </si>
  <si>
    <t>05 6 6А S2690</t>
  </si>
  <si>
    <t>05 8 8А S2690</t>
  </si>
  <si>
    <t>06 4 4А S2700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</si>
  <si>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</si>
  <si>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1Б S2840</t>
  </si>
  <si>
    <t>Мероприятия по организации деятельности по сбору и транспортированию твёрдых коммунальных отходов</t>
  </si>
  <si>
    <t>08 4 1Б S2850</t>
  </si>
  <si>
    <t>08 5 1А 64584</t>
  </si>
  <si>
    <t>08 5 1Б 64583</t>
  </si>
  <si>
    <t>предоставление на конкурсной основе субсидий СО НКО</t>
  </si>
  <si>
    <t>09 1 1Д 00000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</si>
  <si>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</si>
  <si>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</si>
  <si>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</si>
  <si>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Реализация мероприятий государственной программы Российской Федерации "Доступная среда" на 2011 - 2020 годы."</t>
  </si>
  <si>
    <t>09 3 3А L0270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</si>
  <si>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</si>
  <si>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</si>
  <si>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Субвенция на проведение Всероссийской переписи населения 2020 года</t>
  </si>
  <si>
    <t>99 9 00 54690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</si>
  <si>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</si>
  <si>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99 9 00 73050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</si>
  <si>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</si>
  <si>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</si>
  <si>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</t>
  </si>
  <si>
    <t>ВЕДОМСТВЕННАЯ СТРУКТУРА РАСХОДОВ
БЮДЖЕТА МУНИЦИПАЛЬНОГО РАЙОНА "КНЯЖПОГОСТСКИЙ"
НА 2020 ГОД И ПЛАНОВЫЙ ПЕРИОД 2021 И 2022 ГОДОВ</t>
  </si>
  <si>
    <t>бюджета муниципального района "Княжпогостский" на 2020 год и плановый период 2021 и 2022 годов</t>
  </si>
  <si>
    <t>Приложение 4</t>
  </si>
  <si>
    <t>Приложение 1</t>
  </si>
  <si>
    <t>2 02 40014 05 0000 150</t>
  </si>
  <si>
    <t>2 02 29999 05 0000 150</t>
  </si>
  <si>
    <t>2 02 30024 05 0000 150</t>
  </si>
  <si>
    <t>2 02 35120 05 0000 150</t>
  </si>
  <si>
    <t>2 02 35176 05 0000 150</t>
  </si>
  <si>
    <t>2 02 39999 05 0000 150</t>
  </si>
  <si>
    <t>2 02 25467 05 0000 150</t>
  </si>
  <si>
    <t>2 02 35082 05 0000 150</t>
  </si>
  <si>
    <t>2 02 30029 05 0000 150</t>
  </si>
  <si>
    <t>2 02 15001 05 0000 150</t>
  </si>
  <si>
    <t>2 02 15002 05 0000 150</t>
  </si>
  <si>
    <t>Объем поступлений доходов в бюджет муниципального района "Княжпогостский" на 2020 год и плановый период 2021 и 2022 годов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</si>
  <si>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</si>
  <si>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</si>
  <si>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4</t>
  </si>
  <si>
    <t>5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</si>
  <si>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</si>
  <si>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</si>
  <si>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</si>
  <si>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</si>
  <si>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</si>
  <si>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</si>
  <si>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</si>
  <si>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</si>
  <si>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</si>
  <si>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</si>
  <si>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</si>
  <si>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</si>
  <si>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</si>
  <si>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</si>
  <si>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</si>
  <si>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1 05 01000 00 0000 110</t>
  </si>
  <si>
    <t>1 05 01011 01 0000 110</t>
  </si>
  <si>
    <t>1 05 01021 01 0000 110</t>
  </si>
  <si>
    <t>1 05 02000 02 0000 110</t>
  </si>
  <si>
    <t>1 05 02010 02 0000 110</t>
  </si>
  <si>
    <t>1 05 03000 01 0000 110</t>
  </si>
  <si>
    <t>1 05 03010 01 0000 110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</si>
  <si>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</si>
  <si>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</si>
  <si>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</si>
  <si>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</si>
  <si>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1 08 03000 01 0000 110</t>
  </si>
  <si>
    <t>1 08 03010 01 0000 110</t>
  </si>
  <si>
    <t>1 11 00000 00 0000 000</t>
  </si>
  <si>
    <t>1 11 05000 00 0000 120</t>
  </si>
  <si>
    <t>1 11 05013 05 0000 120</t>
  </si>
  <si>
    <t>1 11 09000 00 0000 120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</si>
  <si>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</si>
  <si>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</si>
  <si>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</si>
  <si>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</si>
  <si>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</si>
  <si>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</si>
  <si>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</si>
  <si>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</si>
  <si>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</si>
  <si>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</si>
  <si>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1 14 00000 00 0000 000</t>
  </si>
  <si>
    <t>1 14 02000 00 0000 000</t>
  </si>
  <si>
    <t>1 14 06000 00 0000 430</t>
  </si>
  <si>
    <t>2 00 00000 00 0000 000</t>
  </si>
  <si>
    <t>2 02 00000 00 0000 000</t>
  </si>
  <si>
    <t>2 02 10000 00 0000 150</t>
  </si>
  <si>
    <t>2 02 20000 00 0000 150</t>
  </si>
  <si>
    <t>2 02 30000 00 0000 150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</si>
  <si>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</si>
  <si>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</si>
  <si>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</si>
  <si>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2 02 40000 00 0000 150</t>
  </si>
  <si>
    <t>ВСЕГО ДОХОДОВ</t>
  </si>
  <si>
    <t>Укрепление материально-технической базы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</si>
  <si>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</si>
  <si>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</si>
  <si>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S2010</t>
  </si>
  <si>
    <t>05 1 1Б 00000</t>
  </si>
  <si>
    <t>Предоставление субсидий на укрепление материально-технической базы муниципальных учреждений сферы культуры</t>
  </si>
  <si>
    <t>05 1 1Б S2150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</si>
  <si>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</t>
  </si>
  <si>
    <t>Осуществление меропритяий по предупреждению и пресечению преступлений, профилактики правонарушений</t>
  </si>
  <si>
    <t>08 3 3Е 00000</t>
  </si>
  <si>
    <t>Осуществление полномочий по решению Совета МР "Княжпогостский" с 2020 года</t>
  </si>
  <si>
    <t>99 9 00 64585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</si>
  <si>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</t>
  </si>
  <si>
    <t>6</t>
  </si>
  <si>
    <t>7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</si>
  <si>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</si>
  <si>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</si>
  <si>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</si>
  <si>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</si>
  <si>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</si>
  <si>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</si>
  <si>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</si>
  <si>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</si>
  <si>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</si>
  <si>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</si>
  <si>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</si>
  <si>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</si>
  <si>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</si>
  <si>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</si>
  <si>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</si>
  <si>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</si>
  <si>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</si>
  <si>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1 12 01040 01 0000 120</t>
  </si>
  <si>
    <t>Плата за размещение отходов производства и потребления</t>
  </si>
  <si>
    <t>1 13 02990 00 0000 130</t>
  </si>
  <si>
    <t>Прочие доходы от компенсации затрат государства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</si>
  <si>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</si>
  <si>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</si>
  <si>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</si>
  <si>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</si>
  <si>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</si>
  <si>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</si>
  <si>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</si>
  <si>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</si>
  <si>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1 16 01000 01 0000 140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</si>
  <si>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</si>
  <si>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</si>
  <si>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</si>
  <si>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</si>
  <si>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2 02 15001 00 0000 150</t>
  </si>
  <si>
    <t>Дотации на выравнивание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</si>
  <si>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</si>
  <si>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</si>
  <si>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</si>
  <si>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</si>
  <si>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</si>
  <si>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</si>
  <si>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</si>
  <si>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</si>
  <si>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</si>
  <si>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</si>
  <si>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</si>
  <si>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</si>
  <si>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</si>
  <si>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</si>
  <si>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2 02 35469 00 0000 150</t>
  </si>
  <si>
    <t>Субвенции бюджетам на проведение Всероссийской переписи населения 2020 года</t>
  </si>
  <si>
    <t>2 02 39999 00 0000 150</t>
  </si>
  <si>
    <t>Прочие субвенции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</si>
  <si>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</si>
  <si>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</si>
  <si>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Подпрограмма "Развитие малого и среднего предпринимательства в Княжпогостском районе"</t>
  </si>
  <si>
    <t>Подпрограмма «Развитие лесного хозяйства на территории муниципального района «Княжпогостский»</t>
  </si>
  <si>
    <t>Подпрограмма "Содействие занятости населения муниципального района "Княжпогостский""</t>
  </si>
  <si>
    <t>Подпрограмма "Обеспечение реализации муниципальной программы"</t>
  </si>
  <si>
    <t>Подпрограмма "Профилактика преступлений и правонарушений"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</si>
  <si>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</si>
  <si>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Подпрограмма "Развитие и сохранение национальных культур"</t>
  </si>
  <si>
    <t>Подпрограмма "Доступность социальных объектов"</t>
  </si>
  <si>
    <t>Подпрограмма "Управление муниципальным имуществом муниципального района "Княжпогостский""</t>
  </si>
  <si>
    <t>Подпрограмма "Развитие сельского хозяйства и переработки сельскохозяйственной продукции на территории муниципального района «Княжпогостский»</t>
  </si>
  <si>
    <t>Межбюджетные трансферты на содержание объектов муниципальной собственности</t>
  </si>
  <si>
    <t>03 2 2К 64586</t>
  </si>
  <si>
    <t>Обеспечение мероприятий по переселению граждан из аварийного жилищного фонда</t>
  </si>
  <si>
    <t>07 4 4Е 64587</t>
  </si>
  <si>
    <t>Реализация мероприятий по учету и управлению объектами муниципальной собственности</t>
  </si>
  <si>
    <t>07 8 1А 64588</t>
  </si>
  <si>
    <t>Расходы на проведение местных выборов и референдумов</t>
  </si>
  <si>
    <t>Строительство объектов культуры</t>
  </si>
  <si>
    <t>06 1 1Е 52280</t>
  </si>
  <si>
    <t>Оснащение объектов спортивной инфраструктуры спортивно-технологическим оборудованием</t>
  </si>
  <si>
    <t>08 3 3И S2100</t>
  </si>
  <si>
    <t>Создание безопасных условий в организациях в сфере физической культуры и спорта</t>
  </si>
  <si>
    <t>07 4 4Е 00000</t>
  </si>
  <si>
    <t>05 4 4М 00000</t>
  </si>
  <si>
    <t>03 1 1А S9602</t>
  </si>
  <si>
    <t>99 9 00 73140</t>
  </si>
  <si>
    <t>Распределение межбюджетных трансфертов</t>
  </si>
  <si>
    <t>Наименование поселений</t>
  </si>
  <si>
    <t>Сумма, тысяч рублей</t>
  </si>
  <si>
    <t>ВСЕГО:</t>
  </si>
  <si>
    <t>Городское поселение "Емва"</t>
  </si>
  <si>
    <t>Сельское поселение "Чиньяворык"</t>
  </si>
  <si>
    <t>Сельское поселение "Тракт"</t>
  </si>
  <si>
    <t>Сельское поселение "Мещура"</t>
  </si>
  <si>
    <t>03 1 1А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</si>
  <si>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</si>
  <si>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Субвенции на 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</t>
  </si>
  <si>
    <t>к решению Совета муниципального района</t>
  </si>
  <si>
    <t>Приложение 5</t>
  </si>
  <si>
    <t>Приложение 7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</si>
  <si>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</si>
  <si>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</si>
  <si>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Кодексом Российской Федерации об административных правонарушениях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</si>
  <si>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</si>
  <si>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Сельское поселение "Иоссер"</t>
  </si>
  <si>
    <t>2 02 45453 05 0000 150</t>
  </si>
  <si>
    <t>Приложение 9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</si>
  <si>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</si>
  <si>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</si>
  <si>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</si>
  <si>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</si>
  <si>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</si>
  <si>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</si>
  <si>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</si>
  <si>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</si>
  <si>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</si>
  <si>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</si>
  <si>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2 02 25519 00 0000 150</t>
  </si>
  <si>
    <t>Субсидии бюджетам на поддержку отрасли культуры</t>
  </si>
  <si>
    <t>2 02 25519 05 0000 150</t>
  </si>
  <si>
    <t>Субсидии бюджетам муниципальных районов на поддержку отрасли культуры</t>
  </si>
  <si>
    <t>2 02 45453 00 0000 150</t>
  </si>
  <si>
    <t>Межбюджетные трансферты, передаваемые бюджетам на создание виртуальных концертных залов</t>
  </si>
  <si>
    <t>Межбюджетные трансферты, передаваемые бюджетам муниципальных районов на создание виртуальных концертных залов</t>
  </si>
  <si>
    <t>Приложение 6</t>
  </si>
  <si>
    <t>Приложение 8</t>
  </si>
  <si>
    <t>Приложение 10</t>
  </si>
  <si>
    <t>Таблица 11</t>
  </si>
  <si>
    <t>на осуществление полномочий по решению Совета МР "Княжпогостский" на 2020 год и плановый период 2021 и 2022 годов</t>
  </si>
  <si>
    <t>Сельское поселение "Серёгово"</t>
  </si>
  <si>
    <t>Приложение 11</t>
  </si>
  <si>
    <t>Приложение 12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</si>
  <si>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санитарно-эпидемическим правилам</t>
  </si>
  <si>
    <t>03 2 2Б 64589</t>
  </si>
  <si>
    <t>Противопожарные мероприятия</t>
  </si>
  <si>
    <t>08 3 3И 00000</t>
  </si>
  <si>
    <t>Комплектование книжных и документных фондов</t>
  </si>
  <si>
    <t>05 2 2А 00000</t>
  </si>
  <si>
    <t>Субсидия на поддержку отрасли культуры</t>
  </si>
  <si>
    <t>05 2 2А L5190</t>
  </si>
  <si>
    <t>Выполнение противоаварийных и противопожарных мероприятий</t>
  </si>
  <si>
    <t>05 3 3В 00000</t>
  </si>
  <si>
    <t>Приобретение специального оборудования, укрепление МТБ</t>
  </si>
  <si>
    <t>05 4 4В 00000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</si>
  <si>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</si>
  <si>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 4 4В L4670</t>
  </si>
  <si>
    <t>Субсидии на поддержку отрасли культуры</t>
  </si>
  <si>
    <t>05 4 4Н L5190</t>
  </si>
  <si>
    <t>Субсидия на укрепление материально-технической базы (ЦНК)</t>
  </si>
  <si>
    <t>05 8 8В 00000</t>
  </si>
  <si>
    <t>Субсидии на укрепление материально-технической базы муниципальных учреждений сферы культуры.</t>
  </si>
  <si>
    <t>05 8 8В L4670</t>
  </si>
  <si>
    <t>Создание виртуальных концертных залов</t>
  </si>
  <si>
    <t>05 8 A3 54530</t>
  </si>
  <si>
    <t>03 1 F3 67483</t>
  </si>
  <si>
    <t>03 1 F3 67484</t>
  </si>
  <si>
    <t>Проведение текущих ремонтов в дошкольных образовательных организациях</t>
  </si>
  <si>
    <t>04 1 1Д 00000</t>
  </si>
  <si>
    <t>МБ</t>
  </si>
  <si>
    <t>Приложение 19</t>
  </si>
  <si>
    <t>Восстановление (ремонт) памятников и систем "Вечного огня"</t>
  </si>
  <si>
    <t>05 8 8И 64590</t>
  </si>
  <si>
    <t>Субсидии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</si>
  <si>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05 2 2А S2470</t>
  </si>
  <si>
    <t>Реализация народных проектов в сфере ПРЕДПРИНИМАТЕЛЬСТВА, прошедших отбор в рамках проекта "Народный бюджет"</t>
  </si>
  <si>
    <t>Реализация народных проектов в сфере АГРОПРОМЫШЛЕННОГО комплекса, прошедших отбор в рамках проекта "Народный бюджет"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</si>
  <si>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</si>
  <si>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</si>
  <si>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Реализация народных проектов в сфере БЛАГОУСТРОЙСТВА, прошедших отбор в рамках проекта "Народный проект"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</si>
  <si>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</si>
  <si>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</si>
  <si>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Реализация народных проектов в сфере КУЛЬТУРЫ, прошедших отбор в рамках проекта "Народный бюджет"</t>
  </si>
  <si>
    <t>Подпрограмма "Организация и проведение выборов и референдумов"</t>
  </si>
  <si>
    <t>07 8 00 00000</t>
  </si>
  <si>
    <t>Реализация народных проектов в сфере ЗАНЯТОСТИ НАСЕЛЕНИЯ, прошедших отбор в рамках проекта "Народный бюджет"</t>
  </si>
  <si>
    <t>Приложение 16</t>
  </si>
  <si>
    <t>Таблица 8</t>
  </si>
  <si>
    <t xml:space="preserve"> Распределение межбюджетных трансфертов</t>
  </si>
  <si>
    <t>бюджетам поселений на реализацию  народных проектов в сфере занятости, прошедших отбор в рамках проекта "Народный бюджет" на 2020 год</t>
  </si>
  <si>
    <t>Всего сумма, тыс.рублей</t>
  </si>
  <si>
    <t>за счет средств республиканского бюджета РК</t>
  </si>
  <si>
    <t>за счет средств бюджета МР "Княжпогостский"</t>
  </si>
  <si>
    <t>Приложение 17</t>
  </si>
  <si>
    <t>Таблица 9</t>
  </si>
  <si>
    <t>бюджетам поселений на реализацию  народных проектов в сфере благоустройства, прошедших отбор в рамках проекта "Народный бюджет" на 2020 год</t>
  </si>
  <si>
    <t>Селькое поселение "Серёгово"</t>
  </si>
  <si>
    <t>Приложение 18</t>
  </si>
  <si>
    <t>Таблица 10</t>
  </si>
  <si>
    <t>бюджетам поселений на реализацию народных проектов в сфере физической культуры и спорта, прошедших отбор в рамках проекта "Народный бюджет" на 2020 год</t>
  </si>
  <si>
    <t>Таблица 20</t>
  </si>
  <si>
    <t>Приложение 28</t>
  </si>
  <si>
    <t>Таблица 21</t>
  </si>
  <si>
    <t>Приложение 29</t>
  </si>
  <si>
    <t>Таблица 22</t>
  </si>
  <si>
    <t>Приложение 30</t>
  </si>
  <si>
    <t>на модернизацию и ремонт коммунальных систем инженерной инфраструктуры и другого имущества</t>
  </si>
  <si>
    <t>Приложение 31</t>
  </si>
  <si>
    <t>Таблица 23</t>
  </si>
  <si>
    <t>01 1 I4 S2560</t>
  </si>
  <si>
    <t>03 2 2Ж 64572</t>
  </si>
  <si>
    <t>Модернизация и ремонт коммунальных систем инженерной инфраструктуры и другого имущества</t>
  </si>
  <si>
    <t>03 2 2Л 64591</t>
  </si>
  <si>
    <t xml:space="preserve"> на исполнение судебных решений в сфере жилищного законодательства</t>
  </si>
  <si>
    <t>Приложение 13</t>
  </si>
  <si>
    <t>Приложение 32</t>
  </si>
  <si>
    <t>Таблица 24</t>
  </si>
  <si>
    <t>Приложение 14</t>
  </si>
  <si>
    <t>Таблица 25</t>
  </si>
  <si>
    <t>Приложение 33</t>
  </si>
  <si>
    <t>на поддержку муниципальных программ формирования современной городской среды</t>
  </si>
  <si>
    <t>на организацию и проведение ремонтных работ муниципальных учреждений спорта</t>
  </si>
  <si>
    <t>Исполнение судебных решений в сфере жилищного законодательства</t>
  </si>
  <si>
    <t>03 1 1П 64593</t>
  </si>
  <si>
    <t>03 2 2Ж 00000</t>
  </si>
  <si>
    <t>Разработка и утверждение схем водоснабжения, водоотведения</t>
  </si>
  <si>
    <t>03 2 2И 00000</t>
  </si>
  <si>
    <t>Подпрограмма "Формирование городской среды"</t>
  </si>
  <si>
    <t>03 4 00 00000</t>
  </si>
  <si>
    <t>Реализация проектов по формированию городской среды</t>
  </si>
  <si>
    <t>03 4 1А 00000</t>
  </si>
  <si>
    <t>Поддержка муниципальных программ формирования современной городской среды</t>
  </si>
  <si>
    <t>03 4 1А 64567</t>
  </si>
  <si>
    <t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</si>
  <si>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08 3 3К S2120</t>
  </si>
  <si>
    <t>Расходы по высшему должностному лицу органа местного самоуправления</t>
  </si>
  <si>
    <t>99 9 00 00100</t>
  </si>
  <si>
    <t>Проведение текущих ремонтов</t>
  </si>
  <si>
    <t>05 1 1Г 00000</t>
  </si>
  <si>
    <t>05 2 2Ж 00000</t>
  </si>
  <si>
    <t>Разработка проектно-сметной документации и проведение экспертиз</t>
  </si>
  <si>
    <t>05 2 2К 00000</t>
  </si>
  <si>
    <t>Организация и проведение ремонтных работ муниципальных учреждений спорта</t>
  </si>
  <si>
    <t>06 1 1Ж 64592</t>
  </si>
  <si>
    <t>Укрепление материально-технической базы в дошкольных образовательных организациях</t>
  </si>
  <si>
    <t>04 1 1Л 00000</t>
  </si>
  <si>
    <t>Укрепление материально-технической базы и создание безопасных условий в дошкольных образовательных организациях</t>
  </si>
  <si>
    <t>04 1 1Л S2010</t>
  </si>
  <si>
    <t>Укрепление материально-технической базы в организациях дополнительного образования</t>
  </si>
  <si>
    <t>04 3 3П 00000</t>
  </si>
  <si>
    <t>Укрепление материально-технической базы и создание безопасных условий в организациях дополнительного образования</t>
  </si>
  <si>
    <t>04 3 3П S2010</t>
  </si>
  <si>
    <t>Приложение 15</t>
  </si>
  <si>
    <t>Приложение 34</t>
  </si>
  <si>
    <t>Таблица 26</t>
  </si>
  <si>
    <t>Городское поселение "Синдор"</t>
  </si>
  <si>
    <t xml:space="preserve"> на выполнение мероприятий по обустройству мест захоронения и транспортировкт тел умерших</t>
  </si>
  <si>
    <t>Итого</t>
  </si>
  <si>
    <t>РК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</si>
  <si>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</si>
  <si>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2Б 74090</t>
  </si>
  <si>
    <t>Выполнение мероприятий по обустройству мест захоронения, транспортировки и вывоз в морг тел умерших</t>
  </si>
  <si>
    <t>Мероприятия по обустройству мест захоронения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</si>
  <si>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2Л 74090</t>
  </si>
  <si>
    <t>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</si>
  <si>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 1 1Д 74090</t>
  </si>
  <si>
    <t>Проведение ремонтных работ</t>
  </si>
  <si>
    <t>05 4 4И 00000</t>
  </si>
  <si>
    <t>Проведение ремонтных работ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</si>
  <si>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05 4 4И 74090</t>
  </si>
  <si>
    <t>Противопожарные мероприятия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</si>
  <si>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08 3 3И 74090</t>
  </si>
  <si>
    <t>03 2 2М 64594</t>
  </si>
  <si>
    <t>Приложение 2</t>
  </si>
  <si>
    <t>Приложение 3</t>
  </si>
  <si>
    <t>к решению Совета муниципального  района</t>
  </si>
  <si>
    <t>Создание условий для обеспечения жителей поселения услугами бытового обслуживания</t>
  </si>
  <si>
    <t>на создание условий для обеспечения жителей поселения услугами бытового обслуживания</t>
  </si>
  <si>
    <t>05 4 4А 64595</t>
  </si>
  <si>
    <t>Приложение 25</t>
  </si>
  <si>
    <t>Таблица 17</t>
  </si>
  <si>
    <t>на содержание объектов сельских учреждений отрасли культура</t>
  </si>
  <si>
    <t>Таблица 27</t>
  </si>
  <si>
    <t>Приложение 35</t>
  </si>
  <si>
    <t>на выполнение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</si>
  <si>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Приложение 26</t>
  </si>
  <si>
    <t>Таблица 18</t>
  </si>
  <si>
    <t xml:space="preserve"> на софинансирование расходных обязательств, связанных с повышением оплаты труда работникам муниципальных учреждений культуры</t>
  </si>
  <si>
    <t>РБ</t>
  </si>
  <si>
    <t xml:space="preserve"> "Княжпогостский" от 18 декабря 2019г. № 52</t>
  </si>
  <si>
    <t xml:space="preserve"> "Княжпогостский" от 18 декабря 2019г. №52</t>
  </si>
  <si>
    <t xml:space="preserve"> на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</si>
  <si>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к решению Совета муниципального района "Княжпогостский" от 15 июня 2020г. №93</t>
  </si>
  <si>
    <t>к решению Совета муниципального района "Княжпогостский" от 18 декабря 2019г. №52</t>
  </si>
  <si>
    <t>к решению Совета муниципального района "Княжпогостский"от 18 декабря 2019г. №52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</si>
</sst>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#,##0.0"/>
    <numFmt numFmtId="174" formatCode="0.0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?"/>
    <numFmt numFmtId="182" formatCode="#,##0.000"/>
    <numFmt numFmtId="183" formatCode="00"/>
    <numFmt numFmtId="184" formatCode="0000"/>
    <numFmt numFmtId="185" formatCode="000"/>
    <numFmt numFmtId="186" formatCode="_-* #,##0.0_р_._-;\-\ #,##0.0_р_._-;_-* &quot;-&quot;_р_._-;_-@_-"/>
    <numFmt numFmtId="187" formatCode="0.000"/>
    <numFmt numFmtId="188" formatCode="#,##0.0000"/>
    <numFmt numFmtId="189" formatCode="_(* #,##0.00_);_(* \(#,##0.00\);_(* &quot;-&quot;??_);_(@_)"/>
    <numFmt numFmtId="190" formatCode="_(* #,##0_);_(* \(#,##0\);_(* &quot;-&quot;??_);_(@_)"/>
    <numFmt numFmtId="191" formatCode="#,##0.00000"/>
  </numFmts>
  <fonts count="5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0" borderId="0">
      <alignment vertical="top" wrapText="1"/>
      <protection/>
    </xf>
    <xf numFmtId="0" fontId="3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82" fontId="3" fillId="0" borderId="0" xfId="0" applyNumberFormat="1" applyFont="1" applyBorder="1" applyAlignment="1">
      <alignment vertical="top"/>
    </xf>
    <xf numFmtId="182" fontId="2" fillId="0" borderId="0" xfId="0" applyNumberFormat="1" applyFont="1" applyBorder="1" applyAlignment="1">
      <alignment vertical="top"/>
    </xf>
    <xf numFmtId="182" fontId="2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58" applyFont="1" applyFill="1" applyBorder="1" applyAlignment="1">
      <alignment wrapText="1"/>
      <protection/>
    </xf>
    <xf numFmtId="0" fontId="10" fillId="0" borderId="0" xfId="58" applyFont="1" applyFill="1" applyBorder="1" applyAlignment="1">
      <alignment/>
      <protection/>
    </xf>
    <xf numFmtId="0" fontId="3" fillId="0" borderId="11" xfId="58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wrapText="1"/>
    </xf>
    <xf numFmtId="182" fontId="3" fillId="0" borderId="0" xfId="58" applyNumberFormat="1" applyFont="1" applyFill="1" applyBorder="1" applyAlignment="1">
      <alignment horizontal="center" wrapText="1"/>
      <protection/>
    </xf>
    <xf numFmtId="182" fontId="3" fillId="0" borderId="0" xfId="58" applyNumberFormat="1" applyFont="1" applyFill="1" applyBorder="1" applyAlignment="1">
      <alignment horizontal="center"/>
      <protection/>
    </xf>
    <xf numFmtId="182" fontId="7" fillId="0" borderId="0" xfId="0" applyNumberFormat="1" applyFont="1" applyFill="1" applyAlignment="1">
      <alignment horizontal="center"/>
    </xf>
    <xf numFmtId="0" fontId="2" fillId="0" borderId="0" xfId="58" applyFont="1" applyFill="1" applyBorder="1" applyAlignment="1">
      <alignment wrapText="1"/>
      <protection/>
    </xf>
    <xf numFmtId="182" fontId="2" fillId="0" borderId="0" xfId="58" applyNumberFormat="1" applyFont="1" applyFill="1" applyBorder="1" applyAlignment="1">
      <alignment horizontal="center"/>
      <protection/>
    </xf>
    <xf numFmtId="182" fontId="2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82" fontId="2" fillId="0" borderId="0" xfId="0" applyNumberFormat="1" applyFont="1" applyAlignment="1">
      <alignment horizontal="center"/>
    </xf>
    <xf numFmtId="0" fontId="3" fillId="0" borderId="10" xfId="58" applyFont="1" applyFill="1" applyBorder="1" applyAlignment="1">
      <alignment horizontal="center" wrapText="1"/>
      <protection/>
    </xf>
    <xf numFmtId="182" fontId="7" fillId="0" borderId="0" xfId="0" applyNumberFormat="1" applyFont="1" applyFill="1" applyAlignment="1">
      <alignment/>
    </xf>
    <xf numFmtId="182" fontId="2" fillId="0" borderId="0" xfId="58" applyNumberFormat="1" applyFont="1" applyFill="1" applyBorder="1" applyAlignment="1">
      <alignment/>
      <protection/>
    </xf>
    <xf numFmtId="182" fontId="2" fillId="0" borderId="0" xfId="0" applyNumberFormat="1" applyFont="1" applyFill="1" applyAlignment="1">
      <alignment/>
    </xf>
    <xf numFmtId="190" fontId="6" fillId="0" borderId="0" xfId="66" applyNumberFormat="1" applyFont="1" applyFill="1" applyBorder="1" applyAlignment="1">
      <alignment/>
    </xf>
    <xf numFmtId="190" fontId="0" fillId="0" borderId="0" xfId="66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90" fontId="13" fillId="0" borderId="0" xfId="66" applyNumberFormat="1" applyFont="1" applyFill="1" applyBorder="1" applyAlignment="1">
      <alignment/>
    </xf>
    <xf numFmtId="0" fontId="2" fillId="0" borderId="0" xfId="58" applyFont="1" applyFill="1" applyBorder="1" applyAlignment="1">
      <alignment/>
      <protection/>
    </xf>
    <xf numFmtId="2" fontId="2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/>
      <protection/>
    </xf>
    <xf numFmtId="4" fontId="7" fillId="0" borderId="0" xfId="58" applyNumberFormat="1" applyFont="1" applyFill="1" applyBorder="1" applyAlignment="1">
      <alignment/>
      <protection/>
    </xf>
    <xf numFmtId="174" fontId="7" fillId="0" borderId="0" xfId="58" applyNumberFormat="1" applyFont="1" applyFill="1" applyBorder="1" applyAlignment="1">
      <alignment/>
      <protection/>
    </xf>
    <xf numFmtId="0" fontId="12" fillId="0" borderId="0" xfId="58" applyFont="1" applyFill="1" applyBorder="1" applyAlignment="1">
      <alignment/>
      <protection/>
    </xf>
    <xf numFmtId="174" fontId="12" fillId="0" borderId="0" xfId="58" applyNumberFormat="1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Alignment="1">
      <alignment/>
    </xf>
    <xf numFmtId="0" fontId="56" fillId="33" borderId="12" xfId="0" applyFont="1" applyFill="1" applyBorder="1" applyAlignment="1">
      <alignment horizontal="left" vertical="top" wrapText="1"/>
    </xf>
    <xf numFmtId="182" fontId="56" fillId="33" borderId="12" xfId="0" applyNumberFormat="1" applyFont="1" applyFill="1" applyBorder="1" applyAlignment="1">
      <alignment horizontal="right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vertical="top" wrapText="1"/>
    </xf>
    <xf numFmtId="182" fontId="56" fillId="0" borderId="12" xfId="0" applyNumberFormat="1" applyFont="1" applyFill="1" applyBorder="1" applyAlignment="1">
      <alignment horizontal="right" vertical="center" wrapText="1"/>
    </xf>
    <xf numFmtId="0" fontId="56" fillId="33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57" fillId="0" borderId="12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vertical="top" wrapText="1"/>
    </xf>
    <xf numFmtId="182" fontId="57" fillId="0" borderId="12" xfId="0" applyNumberFormat="1" applyFont="1" applyFill="1" applyBorder="1" applyAlignment="1">
      <alignment vertical="top" wrapText="1"/>
    </xf>
    <xf numFmtId="0" fontId="56" fillId="0" borderId="12" xfId="0" applyFont="1" applyFill="1" applyBorder="1" applyAlignment="1">
      <alignment horizontal="center" vertical="top" wrapText="1"/>
    </xf>
    <xf numFmtId="182" fontId="56" fillId="0" borderId="12" xfId="0" applyNumberFormat="1" applyFont="1" applyFill="1" applyBorder="1" applyAlignment="1">
      <alignment vertical="top" wrapText="1"/>
    </xf>
    <xf numFmtId="0" fontId="56" fillId="33" borderId="12" xfId="0" applyFont="1" applyFill="1" applyBorder="1" applyAlignment="1">
      <alignment horizontal="center" vertical="center" wrapText="1"/>
    </xf>
    <xf numFmtId="182" fontId="57" fillId="33" borderId="12" xfId="0" applyNumberFormat="1" applyFont="1" applyFill="1" applyBorder="1" applyAlignment="1">
      <alignment horizontal="right" vertical="center" wrapText="1"/>
    </xf>
    <xf numFmtId="0" fontId="57" fillId="33" borderId="12" xfId="0" applyFont="1" applyFill="1" applyBorder="1" applyAlignment="1">
      <alignment horizontal="left" vertical="top" wrapText="1"/>
    </xf>
    <xf numFmtId="0" fontId="57" fillId="33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3" fontId="2" fillId="0" borderId="14" xfId="0" applyNumberFormat="1" applyFont="1" applyFill="1" applyBorder="1" applyAlignment="1">
      <alignment horizontal="right" wrapText="1"/>
    </xf>
    <xf numFmtId="0" fontId="3" fillId="0" borderId="15" xfId="58" applyFont="1" applyFill="1" applyBorder="1" applyAlignment="1">
      <alignment horizontal="left" wrapText="1"/>
      <protection/>
    </xf>
    <xf numFmtId="182" fontId="3" fillId="0" borderId="16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2" fontId="3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182" fontId="2" fillId="0" borderId="0" xfId="0" applyNumberFormat="1" applyFont="1" applyFill="1" applyBorder="1" applyAlignment="1">
      <alignment/>
    </xf>
    <xf numFmtId="182" fontId="2" fillId="0" borderId="17" xfId="0" applyNumberFormat="1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182" fontId="2" fillId="0" borderId="14" xfId="0" applyNumberFormat="1" applyFont="1" applyFill="1" applyBorder="1" applyAlignment="1">
      <alignment/>
    </xf>
    <xf numFmtId="182" fontId="2" fillId="0" borderId="11" xfId="0" applyNumberFormat="1" applyFont="1" applyFill="1" applyBorder="1" applyAlignment="1">
      <alignment/>
    </xf>
    <xf numFmtId="182" fontId="2" fillId="0" borderId="14" xfId="0" applyNumberFormat="1" applyFont="1" applyFill="1" applyBorder="1" applyAlignment="1">
      <alignment/>
    </xf>
    <xf numFmtId="182" fontId="2" fillId="0" borderId="11" xfId="0" applyNumberFormat="1" applyFont="1" applyFill="1" applyBorder="1" applyAlignment="1">
      <alignment/>
    </xf>
    <xf numFmtId="182" fontId="3" fillId="0" borderId="2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56" fillId="0" borderId="0" xfId="0" applyFont="1" applyFill="1" applyAlignment="1">
      <alignment horizontal="right" vertical="center" wrapText="1"/>
    </xf>
    <xf numFmtId="0" fontId="56" fillId="0" borderId="0" xfId="0" applyFont="1" applyFill="1" applyAlignment="1">
      <alignment horizontal="right" vertical="top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top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vertical="center" wrapText="1"/>
    </xf>
    <xf numFmtId="182" fontId="57" fillId="0" borderId="12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Fill="1" applyAlignment="1">
      <alignment vertical="top" wrapText="1"/>
    </xf>
    <xf numFmtId="3" fontId="56" fillId="33" borderId="12" xfId="0" applyNumberFormat="1" applyFont="1" applyFill="1" applyBorder="1" applyAlignment="1">
      <alignment horizontal="center" vertical="center" wrapText="1"/>
    </xf>
    <xf numFmtId="0" fontId="2" fillId="0" borderId="0" xfId="56" applyFont="1">
      <alignment/>
      <protection/>
    </xf>
    <xf numFmtId="0" fontId="2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3" fillId="0" borderId="0" xfId="56" applyFont="1" applyBorder="1" applyAlignment="1">
      <alignment wrapText="1"/>
      <protection/>
    </xf>
    <xf numFmtId="182" fontId="7" fillId="0" borderId="0" xfId="56" applyNumberFormat="1" applyFont="1" applyFill="1" applyAlignment="1">
      <alignment horizontal="center"/>
      <protection/>
    </xf>
    <xf numFmtId="182" fontId="2" fillId="0" borderId="0" xfId="56" applyNumberFormat="1" applyFont="1" applyFill="1" applyAlignment="1">
      <alignment horizontal="center"/>
      <protection/>
    </xf>
    <xf numFmtId="182" fontId="2" fillId="0" borderId="0" xfId="56" applyNumberFormat="1" applyFont="1" applyAlignment="1">
      <alignment horizontal="center"/>
      <protection/>
    </xf>
    <xf numFmtId="0" fontId="57" fillId="33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2" fillId="0" borderId="0" xfId="56" applyFont="1" applyAlignment="1">
      <alignment/>
      <protection/>
    </xf>
    <xf numFmtId="191" fontId="2" fillId="0" borderId="0" xfId="58" applyNumberFormat="1" applyFont="1" applyFill="1" applyBorder="1" applyAlignment="1">
      <alignment horizontal="center"/>
      <protection/>
    </xf>
    <xf numFmtId="191" fontId="2" fillId="0" borderId="0" xfId="56" applyNumberFormat="1" applyFont="1" applyAlignment="1">
      <alignment horizontal="center"/>
      <protection/>
    </xf>
    <xf numFmtId="191" fontId="2" fillId="0" borderId="0" xfId="56" applyNumberFormat="1" applyFont="1" applyFill="1" applyAlignment="1">
      <alignment horizontal="center"/>
      <protection/>
    </xf>
    <xf numFmtId="191" fontId="3" fillId="0" borderId="0" xfId="58" applyNumberFormat="1" applyFont="1" applyFill="1" applyBorder="1" applyAlignment="1">
      <alignment horizontal="center" wrapText="1"/>
      <protection/>
    </xf>
    <xf numFmtId="182" fontId="57" fillId="0" borderId="12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56" applyFont="1" applyFill="1" applyBorder="1" applyAlignment="1">
      <alignment horizontal="center"/>
      <protection/>
    </xf>
    <xf numFmtId="0" fontId="2" fillId="0" borderId="0" xfId="0" applyFont="1" applyAlignment="1">
      <alignment wrapText="1"/>
    </xf>
    <xf numFmtId="0" fontId="57" fillId="0" borderId="12" xfId="0" applyFont="1" applyFill="1" applyBorder="1" applyAlignment="1">
      <alignment horizontal="right" wrapText="1"/>
    </xf>
    <xf numFmtId="0" fontId="57" fillId="0" borderId="0" xfId="0" applyFont="1" applyFill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top" wrapText="1"/>
    </xf>
    <xf numFmtId="0" fontId="57" fillId="33" borderId="21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0" xfId="58" applyFont="1" applyFill="1" applyBorder="1" applyAlignment="1">
      <alignment horizontal="center" wrapText="1"/>
      <protection/>
    </xf>
    <xf numFmtId="0" fontId="3" fillId="0" borderId="0" xfId="58" applyNumberFormat="1" applyFont="1" applyFill="1" applyBorder="1" applyAlignment="1">
      <alignment horizontal="center" wrapText="1" shrinkToFi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 shrinkToFit="1"/>
    </xf>
    <xf numFmtId="0" fontId="3" fillId="0" borderId="25" xfId="58" applyFont="1" applyFill="1" applyBorder="1" applyAlignment="1">
      <alignment horizontal="center" wrapText="1"/>
      <protection/>
    </xf>
    <xf numFmtId="0" fontId="0" fillId="0" borderId="13" xfId="0" applyBorder="1" applyAlignment="1">
      <alignment wrapText="1"/>
    </xf>
    <xf numFmtId="0" fontId="3" fillId="0" borderId="22" xfId="58" applyFont="1" applyFill="1" applyBorder="1" applyAlignment="1">
      <alignment horizontal="center" wrapText="1"/>
      <protection/>
    </xf>
    <xf numFmtId="0" fontId="11" fillId="0" borderId="24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3" fillId="0" borderId="26" xfId="58" applyFont="1" applyFill="1" applyBorder="1" applyAlignment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56" applyFont="1" applyFill="1" applyAlignment="1">
      <alignment horizontal="right" wrapText="1"/>
      <protection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2" fillId="0" borderId="0" xfId="56" applyFont="1" applyFill="1" applyAlignment="1">
      <alignment wrapText="1"/>
      <protection/>
    </xf>
    <xf numFmtId="0" fontId="0" fillId="0" borderId="0" xfId="56" applyAlignment="1">
      <alignment wrapText="1"/>
      <protection/>
    </xf>
    <xf numFmtId="0" fontId="4" fillId="0" borderId="0" xfId="56" applyFont="1" applyFill="1" applyAlignment="1">
      <alignment horizontal="center" wrapText="1" shrinkToFit="1"/>
      <protection/>
    </xf>
    <xf numFmtId="0" fontId="3" fillId="0" borderId="22" xfId="56" applyFont="1" applyBorder="1" applyAlignment="1">
      <alignment horizontal="center" wrapText="1"/>
      <protection/>
    </xf>
    <xf numFmtId="0" fontId="3" fillId="0" borderId="23" xfId="56" applyFont="1" applyBorder="1" applyAlignment="1">
      <alignment horizontal="center" wrapText="1"/>
      <protection/>
    </xf>
    <xf numFmtId="0" fontId="2" fillId="0" borderId="0" xfId="56" applyFont="1" applyAlignment="1">
      <alignment horizontal="right"/>
      <protection/>
    </xf>
    <xf numFmtId="0" fontId="2" fillId="0" borderId="0" xfId="56" applyFont="1" applyFill="1" applyAlignment="1">
      <alignment horizontal="right"/>
      <protection/>
    </xf>
    <xf numFmtId="0" fontId="2" fillId="0" borderId="0" xfId="56" applyFont="1" applyAlignment="1">
      <alignment horizontal="right" wrapText="1"/>
      <protection/>
    </xf>
    <xf numFmtId="0" fontId="0" fillId="0" borderId="13" xfId="56" applyBorder="1" applyAlignment="1">
      <alignment wrapText="1"/>
      <protection/>
    </xf>
    <xf numFmtId="0" fontId="0" fillId="0" borderId="24" xfId="56" applyBorder="1" applyAlignment="1">
      <alignment horizontal="center" wrapText="1"/>
      <protection/>
    </xf>
    <xf numFmtId="0" fontId="0" fillId="0" borderId="23" xfId="56" applyBorder="1" applyAlignment="1">
      <alignment horizontal="center" wrapText="1"/>
      <protection/>
    </xf>
    <xf numFmtId="0" fontId="0" fillId="0" borderId="0" xfId="0" applyFill="1" applyAlignment="1">
      <alignment wrapText="1"/>
    </xf>
    <xf numFmtId="0" fontId="3" fillId="0" borderId="10" xfId="58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56" fillId="33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right" wrapText="1"/>
    </xf>
    <xf numFmtId="0" fontId="56" fillId="0" borderId="0" xfId="0" applyFont="1" applyFill="1" applyAlignment="1">
      <alignment horizontal="right" wrapText="1"/>
    </xf>
    <xf numFmtId="0" fontId="56" fillId="0" borderId="0" xfId="0" applyFont="1" applyFill="1" applyAlignment="1">
      <alignment horizontal="right" wrapText="1"/>
    </xf>
    <xf numFmtId="49" fontId="56" fillId="33" borderId="0" xfId="0" applyNumberFormat="1" applyFont="1" applyFill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tabSelected="1" view="pageBreakPreview" zoomScaleNormal="75" zoomScaleSheetLayoutView="100" workbookViewId="0" topLeftCell="A1">
      <selection activeCell="C1" sqref="C1:E1"/>
    </sheetView>
  </sheetViews>
  <sheetFormatPr defaultColWidth="18.25390625" defaultRowHeight="12.75"/>
  <cols>
    <col min="1" max="1" width="32.875" style="21" customWidth="1"/>
    <col min="2" max="2" width="52.25390625" style="21" customWidth="1"/>
    <col min="3" max="3" width="18.00390625" style="21" customWidth="1"/>
    <col min="4" max="4" width="18.125" style="21" customWidth="1"/>
    <col min="5" max="5" width="18.25390625" style="21" customWidth="1"/>
    <col min="6" max="16384" width="18.25390625" style="21" customWidth="1"/>
  </cols>
  <sheetData>
    <row r="1" spans="2:5" ht="20.25" customHeight="1">
      <c r="B1" s="191"/>
      <c r="C1" s="152" t="s">
        <v>416</v>
      </c>
      <c r="D1" s="152"/>
      <c r="E1" s="152"/>
    </row>
    <row r="2" spans="2:5" ht="12.75">
      <c r="B2" s="191"/>
      <c r="C2" s="190" t="s">
        <v>780</v>
      </c>
      <c r="D2" s="190"/>
      <c r="E2" s="190"/>
    </row>
    <row r="3" spans="2:5" ht="32.25" customHeight="1">
      <c r="B3" s="191"/>
      <c r="C3" s="192"/>
      <c r="D3" s="192"/>
      <c r="E3" s="192"/>
    </row>
    <row r="4" spans="1:5" ht="24.75" customHeight="1">
      <c r="A4" s="92" t="s">
        <v>354</v>
      </c>
      <c r="B4" s="193" t="s">
        <v>416</v>
      </c>
      <c r="C4" s="193"/>
      <c r="D4" s="193"/>
      <c r="E4" s="193"/>
    </row>
    <row r="5" spans="1:5" ht="40.5" customHeight="1">
      <c r="A5" s="93" t="s">
        <v>354</v>
      </c>
      <c r="B5" s="194" t="s">
        <v>354</v>
      </c>
      <c r="C5" s="193" t="s">
        <v>781</v>
      </c>
      <c r="D5" s="193"/>
      <c r="E5" s="193"/>
    </row>
    <row r="6" spans="1:5" ht="51.75" customHeight="1">
      <c r="A6" s="130" t="s">
        <v>428</v>
      </c>
      <c r="B6" s="130"/>
      <c r="C6" s="130"/>
      <c r="D6" s="130"/>
      <c r="E6" s="130"/>
    </row>
    <row r="7" spans="1:5" ht="18.75">
      <c r="A7" s="131" t="s">
        <v>429</v>
      </c>
      <c r="B7" s="131" t="s">
        <v>430</v>
      </c>
      <c r="C7" s="131" t="s">
        <v>129</v>
      </c>
      <c r="D7" s="131"/>
      <c r="E7" s="131"/>
    </row>
    <row r="8" spans="1:5" ht="60.75" customHeight="1">
      <c r="A8" s="132" t="s">
        <v>354</v>
      </c>
      <c r="B8" s="132" t="s">
        <v>354</v>
      </c>
      <c r="C8" s="110" t="s">
        <v>269</v>
      </c>
      <c r="D8" s="110" t="s">
        <v>324</v>
      </c>
      <c r="E8" s="110" t="s">
        <v>353</v>
      </c>
    </row>
    <row r="9" spans="1:5" ht="37.5">
      <c r="A9" s="65" t="s">
        <v>433</v>
      </c>
      <c r="B9" s="66" t="s">
        <v>7</v>
      </c>
      <c r="C9" s="67">
        <v>261436.72685</v>
      </c>
      <c r="D9" s="67">
        <v>277315.67742</v>
      </c>
      <c r="E9" s="67">
        <v>271871.20161</v>
      </c>
    </row>
    <row r="10" spans="1:5" ht="18.75">
      <c r="A10" s="65" t="s">
        <v>434</v>
      </c>
      <c r="B10" s="66" t="s">
        <v>131</v>
      </c>
      <c r="C10" s="67">
        <v>211539.52</v>
      </c>
      <c r="D10" s="67">
        <v>227500.34</v>
      </c>
      <c r="E10" s="67">
        <v>221341.56</v>
      </c>
    </row>
    <row r="11" spans="1:5" ht="18.75">
      <c r="A11" s="65" t="s">
        <v>435</v>
      </c>
      <c r="B11" s="66" t="s">
        <v>132</v>
      </c>
      <c r="C11" s="67">
        <v>211539.52</v>
      </c>
      <c r="D11" s="67">
        <v>227500.34</v>
      </c>
      <c r="E11" s="67">
        <v>221341.56</v>
      </c>
    </row>
    <row r="12" spans="1:5" ht="150">
      <c r="A12" s="65" t="s">
        <v>436</v>
      </c>
      <c r="B12" s="66" t="s">
        <v>325</v>
      </c>
      <c r="C12" s="67">
        <v>210631.52</v>
      </c>
      <c r="D12" s="67">
        <v>226575.34</v>
      </c>
      <c r="E12" s="67">
        <v>220392.56</v>
      </c>
    </row>
    <row r="13" spans="1:5" ht="132" customHeight="1">
      <c r="A13" s="68" t="s">
        <v>436</v>
      </c>
      <c r="B13" s="57" t="s">
        <v>325</v>
      </c>
      <c r="C13" s="69">
        <v>210631.52</v>
      </c>
      <c r="D13" s="69">
        <v>226575.34</v>
      </c>
      <c r="E13" s="69">
        <v>220392.56</v>
      </c>
    </row>
    <row r="14" spans="1:5" ht="212.25" customHeight="1">
      <c r="A14" s="65" t="s">
        <v>437</v>
      </c>
      <c r="B14" s="66" t="s">
        <v>270</v>
      </c>
      <c r="C14" s="67">
        <v>331</v>
      </c>
      <c r="D14" s="67">
        <v>337</v>
      </c>
      <c r="E14" s="67">
        <v>349</v>
      </c>
    </row>
    <row r="15" spans="1:5" ht="206.25">
      <c r="A15" s="68" t="s">
        <v>437</v>
      </c>
      <c r="B15" s="57" t="s">
        <v>270</v>
      </c>
      <c r="C15" s="69">
        <v>331</v>
      </c>
      <c r="D15" s="69">
        <v>337</v>
      </c>
      <c r="E15" s="69">
        <v>349</v>
      </c>
    </row>
    <row r="16" spans="1:5" ht="93.75">
      <c r="A16" s="65" t="s">
        <v>438</v>
      </c>
      <c r="B16" s="66" t="s">
        <v>271</v>
      </c>
      <c r="C16" s="67">
        <v>577</v>
      </c>
      <c r="D16" s="67">
        <v>588</v>
      </c>
      <c r="E16" s="67">
        <v>600</v>
      </c>
    </row>
    <row r="17" spans="1:5" ht="77.25" customHeight="1">
      <c r="A17" s="68" t="s">
        <v>438</v>
      </c>
      <c r="B17" s="57" t="s">
        <v>271</v>
      </c>
      <c r="C17" s="69">
        <v>577</v>
      </c>
      <c r="D17" s="69">
        <v>588</v>
      </c>
      <c r="E17" s="69">
        <v>600</v>
      </c>
    </row>
    <row r="18" spans="1:5" ht="75">
      <c r="A18" s="65" t="s">
        <v>439</v>
      </c>
      <c r="B18" s="66" t="s">
        <v>24</v>
      </c>
      <c r="C18" s="67">
        <v>11035.29765</v>
      </c>
      <c r="D18" s="67">
        <v>11279.22822</v>
      </c>
      <c r="E18" s="67">
        <v>11813.43241</v>
      </c>
    </row>
    <row r="19" spans="1:5" ht="56.25">
      <c r="A19" s="65" t="s">
        <v>440</v>
      </c>
      <c r="B19" s="66" t="s">
        <v>25</v>
      </c>
      <c r="C19" s="67">
        <v>11035.29765</v>
      </c>
      <c r="D19" s="67">
        <v>11279.22822</v>
      </c>
      <c r="E19" s="67">
        <v>11813.43241</v>
      </c>
    </row>
    <row r="20" spans="1:5" ht="132.75" customHeight="1">
      <c r="A20" s="65" t="s">
        <v>503</v>
      </c>
      <c r="B20" s="66" t="s">
        <v>504</v>
      </c>
      <c r="C20" s="67">
        <v>5056.75898</v>
      </c>
      <c r="D20" s="67">
        <v>5199.53596</v>
      </c>
      <c r="E20" s="67">
        <v>5437.44285</v>
      </c>
    </row>
    <row r="21" spans="1:5" ht="210.75" customHeight="1">
      <c r="A21" s="68" t="s">
        <v>441</v>
      </c>
      <c r="B21" s="57" t="s">
        <v>442</v>
      </c>
      <c r="C21" s="69">
        <v>5056.75898</v>
      </c>
      <c r="D21" s="69">
        <v>5199.53596</v>
      </c>
      <c r="E21" s="69">
        <v>5437.44285</v>
      </c>
    </row>
    <row r="22" spans="1:5" ht="170.25" customHeight="1">
      <c r="A22" s="65" t="s">
        <v>505</v>
      </c>
      <c r="B22" s="66" t="s">
        <v>506</v>
      </c>
      <c r="C22" s="67">
        <v>26.04661</v>
      </c>
      <c r="D22" s="67">
        <v>26.0924</v>
      </c>
      <c r="E22" s="67">
        <v>26.80975</v>
      </c>
    </row>
    <row r="23" spans="1:5" ht="244.5" customHeight="1">
      <c r="A23" s="68" t="s">
        <v>443</v>
      </c>
      <c r="B23" s="57" t="s">
        <v>444</v>
      </c>
      <c r="C23" s="69">
        <v>26.04661</v>
      </c>
      <c r="D23" s="69">
        <v>26.0924</v>
      </c>
      <c r="E23" s="69">
        <v>26.80975</v>
      </c>
    </row>
    <row r="24" spans="1:5" ht="150">
      <c r="A24" s="65" t="s">
        <v>507</v>
      </c>
      <c r="B24" s="66" t="s">
        <v>508</v>
      </c>
      <c r="C24" s="67">
        <v>5952.49206</v>
      </c>
      <c r="D24" s="67">
        <v>6053.59986</v>
      </c>
      <c r="E24" s="67">
        <v>6349.17981</v>
      </c>
    </row>
    <row r="25" spans="1:5" ht="208.5" customHeight="1">
      <c r="A25" s="68" t="s">
        <v>445</v>
      </c>
      <c r="B25" s="57" t="s">
        <v>446</v>
      </c>
      <c r="C25" s="69">
        <v>5952.49206</v>
      </c>
      <c r="D25" s="69">
        <v>6053.59986</v>
      </c>
      <c r="E25" s="69">
        <v>6349.17981</v>
      </c>
    </row>
    <row r="26" spans="1:5" ht="18.75">
      <c r="A26" s="65" t="s">
        <v>447</v>
      </c>
      <c r="B26" s="66" t="s">
        <v>265</v>
      </c>
      <c r="C26" s="67">
        <v>16769</v>
      </c>
      <c r="D26" s="67">
        <v>16769</v>
      </c>
      <c r="E26" s="67">
        <v>16769</v>
      </c>
    </row>
    <row r="27" spans="1:5" ht="56.25">
      <c r="A27" s="65" t="s">
        <v>448</v>
      </c>
      <c r="B27" s="66" t="s">
        <v>5</v>
      </c>
      <c r="C27" s="67">
        <v>8545</v>
      </c>
      <c r="D27" s="67">
        <v>8545</v>
      </c>
      <c r="E27" s="67">
        <v>8545</v>
      </c>
    </row>
    <row r="28" spans="1:5" ht="75">
      <c r="A28" s="65" t="s">
        <v>509</v>
      </c>
      <c r="B28" s="66" t="s">
        <v>6</v>
      </c>
      <c r="C28" s="67">
        <v>7290</v>
      </c>
      <c r="D28" s="67">
        <v>7290</v>
      </c>
      <c r="E28" s="67">
        <v>7290</v>
      </c>
    </row>
    <row r="29" spans="1:5" ht="56.25">
      <c r="A29" s="68" t="s">
        <v>449</v>
      </c>
      <c r="B29" s="57" t="s">
        <v>6</v>
      </c>
      <c r="C29" s="69">
        <v>7290</v>
      </c>
      <c r="D29" s="69">
        <v>7290</v>
      </c>
      <c r="E29" s="69">
        <v>7290</v>
      </c>
    </row>
    <row r="30" spans="1:5" ht="93.75">
      <c r="A30" s="65" t="s">
        <v>510</v>
      </c>
      <c r="B30" s="66" t="s">
        <v>511</v>
      </c>
      <c r="C30" s="67">
        <v>1255</v>
      </c>
      <c r="D30" s="67">
        <v>1255</v>
      </c>
      <c r="E30" s="67">
        <v>1255</v>
      </c>
    </row>
    <row r="31" spans="1:5" ht="131.25">
      <c r="A31" s="68" t="s">
        <v>450</v>
      </c>
      <c r="B31" s="57" t="s">
        <v>272</v>
      </c>
      <c r="C31" s="69">
        <v>1255</v>
      </c>
      <c r="D31" s="69">
        <v>1255</v>
      </c>
      <c r="E31" s="69">
        <v>1255</v>
      </c>
    </row>
    <row r="32" spans="1:5" ht="37.5">
      <c r="A32" s="65" t="s">
        <v>451</v>
      </c>
      <c r="B32" s="66" t="s">
        <v>0</v>
      </c>
      <c r="C32" s="67">
        <v>7475</v>
      </c>
      <c r="D32" s="67">
        <v>7475</v>
      </c>
      <c r="E32" s="67">
        <v>7475</v>
      </c>
    </row>
    <row r="33" spans="1:5" ht="37.5">
      <c r="A33" s="65" t="s">
        <v>452</v>
      </c>
      <c r="B33" s="66" t="s">
        <v>0</v>
      </c>
      <c r="C33" s="67">
        <v>7475</v>
      </c>
      <c r="D33" s="67">
        <v>7475</v>
      </c>
      <c r="E33" s="67">
        <v>7475</v>
      </c>
    </row>
    <row r="34" spans="1:5" ht="37.5">
      <c r="A34" s="68" t="s">
        <v>452</v>
      </c>
      <c r="B34" s="57" t="s">
        <v>0</v>
      </c>
      <c r="C34" s="69">
        <v>7475</v>
      </c>
      <c r="D34" s="69">
        <v>7475</v>
      </c>
      <c r="E34" s="69">
        <v>7475</v>
      </c>
    </row>
    <row r="35" spans="1:5" ht="18.75">
      <c r="A35" s="65" t="s">
        <v>453</v>
      </c>
      <c r="B35" s="66" t="s">
        <v>28</v>
      </c>
      <c r="C35" s="67">
        <v>155</v>
      </c>
      <c r="D35" s="67">
        <v>155</v>
      </c>
      <c r="E35" s="67">
        <v>155</v>
      </c>
    </row>
    <row r="36" spans="1:5" ht="18.75">
      <c r="A36" s="65" t="s">
        <v>454</v>
      </c>
      <c r="B36" s="66" t="s">
        <v>28</v>
      </c>
      <c r="C36" s="67">
        <v>155</v>
      </c>
      <c r="D36" s="67">
        <v>155</v>
      </c>
      <c r="E36" s="67">
        <v>155</v>
      </c>
    </row>
    <row r="37" spans="1:5" ht="18.75">
      <c r="A37" s="68" t="s">
        <v>454</v>
      </c>
      <c r="B37" s="57" t="s">
        <v>28</v>
      </c>
      <c r="C37" s="69">
        <v>155</v>
      </c>
      <c r="D37" s="69">
        <v>155</v>
      </c>
      <c r="E37" s="69">
        <v>155</v>
      </c>
    </row>
    <row r="38" spans="1:5" ht="56.25">
      <c r="A38" s="65" t="s">
        <v>455</v>
      </c>
      <c r="B38" s="66" t="s">
        <v>22</v>
      </c>
      <c r="C38" s="67">
        <v>594</v>
      </c>
      <c r="D38" s="67">
        <v>594</v>
      </c>
      <c r="E38" s="67">
        <v>594</v>
      </c>
    </row>
    <row r="39" spans="1:5" ht="75">
      <c r="A39" s="65" t="s">
        <v>456</v>
      </c>
      <c r="B39" s="66" t="s">
        <v>457</v>
      </c>
      <c r="C39" s="67">
        <v>594</v>
      </c>
      <c r="D39" s="67">
        <v>594</v>
      </c>
      <c r="E39" s="67">
        <v>594</v>
      </c>
    </row>
    <row r="40" spans="1:5" ht="75">
      <c r="A40" s="68" t="s">
        <v>456</v>
      </c>
      <c r="B40" s="57" t="s">
        <v>457</v>
      </c>
      <c r="C40" s="69">
        <v>594</v>
      </c>
      <c r="D40" s="69">
        <v>594</v>
      </c>
      <c r="E40" s="69">
        <v>594</v>
      </c>
    </row>
    <row r="41" spans="1:5" ht="18.75">
      <c r="A41" s="65" t="s">
        <v>458</v>
      </c>
      <c r="B41" s="66" t="s">
        <v>1</v>
      </c>
      <c r="C41" s="67">
        <v>3300</v>
      </c>
      <c r="D41" s="67">
        <v>3300</v>
      </c>
      <c r="E41" s="67">
        <v>3300</v>
      </c>
    </row>
    <row r="42" spans="1:5" ht="56.25">
      <c r="A42" s="65" t="s">
        <v>459</v>
      </c>
      <c r="B42" s="66" t="s">
        <v>3</v>
      </c>
      <c r="C42" s="67">
        <v>3300</v>
      </c>
      <c r="D42" s="67">
        <v>3300</v>
      </c>
      <c r="E42" s="67">
        <v>3300</v>
      </c>
    </row>
    <row r="43" spans="1:5" ht="93.75">
      <c r="A43" s="65" t="s">
        <v>460</v>
      </c>
      <c r="B43" s="66" t="s">
        <v>23</v>
      </c>
      <c r="C43" s="67">
        <v>3300</v>
      </c>
      <c r="D43" s="67">
        <v>3300</v>
      </c>
      <c r="E43" s="67">
        <v>3300</v>
      </c>
    </row>
    <row r="44" spans="1:5" ht="93.75">
      <c r="A44" s="68" t="s">
        <v>460</v>
      </c>
      <c r="B44" s="57" t="s">
        <v>23</v>
      </c>
      <c r="C44" s="69">
        <v>3300</v>
      </c>
      <c r="D44" s="69">
        <v>3300</v>
      </c>
      <c r="E44" s="69">
        <v>3300</v>
      </c>
    </row>
    <row r="45" spans="1:5" ht="93.75">
      <c r="A45" s="65" t="s">
        <v>461</v>
      </c>
      <c r="B45" s="66" t="s">
        <v>133</v>
      </c>
      <c r="C45" s="67">
        <v>12600</v>
      </c>
      <c r="D45" s="67">
        <v>12390</v>
      </c>
      <c r="E45" s="67">
        <v>12395</v>
      </c>
    </row>
    <row r="46" spans="1:5" ht="169.5" customHeight="1">
      <c r="A46" s="65" t="s">
        <v>462</v>
      </c>
      <c r="B46" s="66" t="s">
        <v>134</v>
      </c>
      <c r="C46" s="67">
        <v>12350</v>
      </c>
      <c r="D46" s="67">
        <v>12140</v>
      </c>
      <c r="E46" s="67">
        <v>12145</v>
      </c>
    </row>
    <row r="47" spans="1:5" ht="131.25">
      <c r="A47" s="65" t="s">
        <v>512</v>
      </c>
      <c r="B47" s="66" t="s">
        <v>513</v>
      </c>
      <c r="C47" s="67">
        <v>4650</v>
      </c>
      <c r="D47" s="67">
        <v>4340</v>
      </c>
      <c r="E47" s="67">
        <v>4340</v>
      </c>
    </row>
    <row r="48" spans="1:5" ht="169.5" customHeight="1">
      <c r="A48" s="68" t="s">
        <v>463</v>
      </c>
      <c r="B48" s="57" t="s">
        <v>326</v>
      </c>
      <c r="C48" s="69">
        <v>3050</v>
      </c>
      <c r="D48" s="69">
        <v>2790</v>
      </c>
      <c r="E48" s="69">
        <v>2790</v>
      </c>
    </row>
    <row r="49" spans="1:5" ht="150">
      <c r="A49" s="68" t="s">
        <v>145</v>
      </c>
      <c r="B49" s="57" t="s">
        <v>135</v>
      </c>
      <c r="C49" s="69">
        <v>1600</v>
      </c>
      <c r="D49" s="69">
        <v>1550</v>
      </c>
      <c r="E49" s="69">
        <v>1550</v>
      </c>
    </row>
    <row r="50" spans="1:5" ht="150.75" customHeight="1">
      <c r="A50" s="65" t="s">
        <v>514</v>
      </c>
      <c r="B50" s="66" t="s">
        <v>515</v>
      </c>
      <c r="C50" s="67">
        <v>250</v>
      </c>
      <c r="D50" s="67">
        <v>250</v>
      </c>
      <c r="E50" s="67">
        <v>255</v>
      </c>
    </row>
    <row r="51" spans="1:5" ht="131.25">
      <c r="A51" s="68" t="s">
        <v>116</v>
      </c>
      <c r="B51" s="57" t="s">
        <v>117</v>
      </c>
      <c r="C51" s="69">
        <v>250</v>
      </c>
      <c r="D51" s="69">
        <v>250</v>
      </c>
      <c r="E51" s="69">
        <v>255</v>
      </c>
    </row>
    <row r="52" spans="1:5" ht="75">
      <c r="A52" s="65" t="s">
        <v>516</v>
      </c>
      <c r="B52" s="66" t="s">
        <v>517</v>
      </c>
      <c r="C52" s="67">
        <v>7450</v>
      </c>
      <c r="D52" s="67">
        <v>7550</v>
      </c>
      <c r="E52" s="67">
        <v>7550</v>
      </c>
    </row>
    <row r="53" spans="1:5" ht="75">
      <c r="A53" s="68" t="s">
        <v>118</v>
      </c>
      <c r="B53" s="57" t="s">
        <v>136</v>
      </c>
      <c r="C53" s="69">
        <v>7450</v>
      </c>
      <c r="D53" s="69">
        <v>7550</v>
      </c>
      <c r="E53" s="69">
        <v>7550</v>
      </c>
    </row>
    <row r="54" spans="1:5" ht="168.75">
      <c r="A54" s="65" t="s">
        <v>464</v>
      </c>
      <c r="B54" s="66" t="s">
        <v>19</v>
      </c>
      <c r="C54" s="67">
        <v>250</v>
      </c>
      <c r="D54" s="67">
        <v>250</v>
      </c>
      <c r="E54" s="67">
        <v>250</v>
      </c>
    </row>
    <row r="55" spans="1:5" ht="168.75">
      <c r="A55" s="65" t="s">
        <v>518</v>
      </c>
      <c r="B55" s="66" t="s">
        <v>519</v>
      </c>
      <c r="C55" s="67">
        <v>250</v>
      </c>
      <c r="D55" s="67">
        <v>250</v>
      </c>
      <c r="E55" s="67">
        <v>250</v>
      </c>
    </row>
    <row r="56" spans="1:5" ht="132" customHeight="1">
      <c r="A56" s="68" t="s">
        <v>119</v>
      </c>
      <c r="B56" s="57" t="s">
        <v>20</v>
      </c>
      <c r="C56" s="69">
        <v>250</v>
      </c>
      <c r="D56" s="69">
        <v>250</v>
      </c>
      <c r="E56" s="69">
        <v>250</v>
      </c>
    </row>
    <row r="57" spans="1:5" ht="37.5">
      <c r="A57" s="65" t="s">
        <v>465</v>
      </c>
      <c r="B57" s="66" t="s">
        <v>137</v>
      </c>
      <c r="C57" s="67">
        <v>2507.7</v>
      </c>
      <c r="D57" s="67">
        <v>2608.5</v>
      </c>
      <c r="E57" s="67">
        <v>2712.6</v>
      </c>
    </row>
    <row r="58" spans="1:5" ht="37.5">
      <c r="A58" s="65" t="s">
        <v>466</v>
      </c>
      <c r="B58" s="66" t="s">
        <v>2</v>
      </c>
      <c r="C58" s="67">
        <v>2507.7</v>
      </c>
      <c r="D58" s="67">
        <v>2608.5</v>
      </c>
      <c r="E58" s="67">
        <v>2712.6</v>
      </c>
    </row>
    <row r="59" spans="1:5" ht="56.25">
      <c r="A59" s="65" t="s">
        <v>467</v>
      </c>
      <c r="B59" s="66" t="s">
        <v>468</v>
      </c>
      <c r="C59" s="67">
        <v>754.3</v>
      </c>
      <c r="D59" s="67">
        <v>784.5</v>
      </c>
      <c r="E59" s="67">
        <v>815.9</v>
      </c>
    </row>
    <row r="60" spans="1:5" ht="56.25">
      <c r="A60" s="68" t="s">
        <v>467</v>
      </c>
      <c r="B60" s="57" t="s">
        <v>468</v>
      </c>
      <c r="C60" s="69">
        <v>754.3</v>
      </c>
      <c r="D60" s="69">
        <v>784.5</v>
      </c>
      <c r="E60" s="69">
        <v>815.9</v>
      </c>
    </row>
    <row r="61" spans="1:5" ht="37.5">
      <c r="A61" s="65" t="s">
        <v>469</v>
      </c>
      <c r="B61" s="66" t="s">
        <v>21</v>
      </c>
      <c r="C61" s="67">
        <v>1738</v>
      </c>
      <c r="D61" s="67">
        <v>1808</v>
      </c>
      <c r="E61" s="67">
        <v>1880</v>
      </c>
    </row>
    <row r="62" spans="1:5" ht="37.5">
      <c r="A62" s="68" t="s">
        <v>469</v>
      </c>
      <c r="B62" s="57" t="s">
        <v>21</v>
      </c>
      <c r="C62" s="69">
        <v>1738</v>
      </c>
      <c r="D62" s="69">
        <v>1808</v>
      </c>
      <c r="E62" s="69">
        <v>1880</v>
      </c>
    </row>
    <row r="63" spans="1:5" ht="37.5">
      <c r="A63" s="65" t="s">
        <v>520</v>
      </c>
      <c r="B63" s="66" t="s">
        <v>521</v>
      </c>
      <c r="C63" s="67">
        <v>15.4</v>
      </c>
      <c r="D63" s="67">
        <v>16</v>
      </c>
      <c r="E63" s="67">
        <v>16.7</v>
      </c>
    </row>
    <row r="64" spans="1:5" ht="24" customHeight="1">
      <c r="A64" s="68" t="s">
        <v>470</v>
      </c>
      <c r="B64" s="57" t="s">
        <v>327</v>
      </c>
      <c r="C64" s="69">
        <v>15.4</v>
      </c>
      <c r="D64" s="69">
        <v>16</v>
      </c>
      <c r="E64" s="69">
        <v>16.7</v>
      </c>
    </row>
    <row r="65" spans="1:5" ht="56.25">
      <c r="A65" s="65" t="s">
        <v>471</v>
      </c>
      <c r="B65" s="66" t="s">
        <v>472</v>
      </c>
      <c r="C65" s="67">
        <v>360</v>
      </c>
      <c r="D65" s="67">
        <v>360</v>
      </c>
      <c r="E65" s="67">
        <v>370</v>
      </c>
    </row>
    <row r="66" spans="1:5" ht="37.5">
      <c r="A66" s="65" t="s">
        <v>473</v>
      </c>
      <c r="B66" s="66" t="s">
        <v>474</v>
      </c>
      <c r="C66" s="67">
        <v>360</v>
      </c>
      <c r="D66" s="67">
        <v>360</v>
      </c>
      <c r="E66" s="67">
        <v>370</v>
      </c>
    </row>
    <row r="67" spans="1:5" ht="37.5">
      <c r="A67" s="65" t="s">
        <v>522</v>
      </c>
      <c r="B67" s="66" t="s">
        <v>523</v>
      </c>
      <c r="C67" s="67">
        <v>360</v>
      </c>
      <c r="D67" s="67">
        <v>360</v>
      </c>
      <c r="E67" s="67">
        <v>370</v>
      </c>
    </row>
    <row r="68" spans="1:5" ht="37.5">
      <c r="A68" s="68" t="s">
        <v>114</v>
      </c>
      <c r="B68" s="57" t="s">
        <v>138</v>
      </c>
      <c r="C68" s="69">
        <v>360</v>
      </c>
      <c r="D68" s="69">
        <v>360</v>
      </c>
      <c r="E68" s="69">
        <v>370</v>
      </c>
    </row>
    <row r="69" spans="1:5" ht="56.25">
      <c r="A69" s="65" t="s">
        <v>475</v>
      </c>
      <c r="B69" s="66" t="s">
        <v>139</v>
      </c>
      <c r="C69" s="67">
        <v>3078.6</v>
      </c>
      <c r="D69" s="67">
        <v>2862</v>
      </c>
      <c r="E69" s="67">
        <v>2923</v>
      </c>
    </row>
    <row r="70" spans="1:5" ht="150">
      <c r="A70" s="65" t="s">
        <v>476</v>
      </c>
      <c r="B70" s="66" t="s">
        <v>30</v>
      </c>
      <c r="C70" s="67">
        <v>2400</v>
      </c>
      <c r="D70" s="67">
        <v>2412</v>
      </c>
      <c r="E70" s="67">
        <v>2450</v>
      </c>
    </row>
    <row r="71" spans="1:5" ht="187.5">
      <c r="A71" s="65" t="s">
        <v>524</v>
      </c>
      <c r="B71" s="66" t="s">
        <v>525</v>
      </c>
      <c r="C71" s="67">
        <v>2400</v>
      </c>
      <c r="D71" s="67">
        <v>2412</v>
      </c>
      <c r="E71" s="67">
        <v>2450</v>
      </c>
    </row>
    <row r="72" spans="1:5" ht="168.75">
      <c r="A72" s="68" t="s">
        <v>120</v>
      </c>
      <c r="B72" s="57" t="s">
        <v>29</v>
      </c>
      <c r="C72" s="69">
        <v>2400</v>
      </c>
      <c r="D72" s="69">
        <v>2412</v>
      </c>
      <c r="E72" s="69">
        <v>2450</v>
      </c>
    </row>
    <row r="73" spans="1:5" ht="75">
      <c r="A73" s="65" t="s">
        <v>477</v>
      </c>
      <c r="B73" s="66" t="s">
        <v>140</v>
      </c>
      <c r="C73" s="67">
        <v>678.6</v>
      </c>
      <c r="D73" s="67">
        <v>450</v>
      </c>
      <c r="E73" s="67">
        <v>473</v>
      </c>
    </row>
    <row r="74" spans="1:5" ht="75">
      <c r="A74" s="65" t="s">
        <v>526</v>
      </c>
      <c r="B74" s="66" t="s">
        <v>527</v>
      </c>
      <c r="C74" s="67">
        <v>340</v>
      </c>
      <c r="D74" s="67">
        <v>330</v>
      </c>
      <c r="E74" s="67">
        <v>323</v>
      </c>
    </row>
    <row r="75" spans="1:5" ht="112.5">
      <c r="A75" s="68" t="s">
        <v>121</v>
      </c>
      <c r="B75" s="57" t="s">
        <v>328</v>
      </c>
      <c r="C75" s="69">
        <v>40</v>
      </c>
      <c r="D75" s="69">
        <v>30</v>
      </c>
      <c r="E75" s="69">
        <v>23</v>
      </c>
    </row>
    <row r="76" spans="1:5" ht="77.25" customHeight="1">
      <c r="A76" s="68" t="s">
        <v>599</v>
      </c>
      <c r="B76" s="57" t="s">
        <v>600</v>
      </c>
      <c r="C76" s="69">
        <v>300</v>
      </c>
      <c r="D76" s="69">
        <v>300</v>
      </c>
      <c r="E76" s="69">
        <v>300</v>
      </c>
    </row>
    <row r="77" spans="1:5" ht="93.75" customHeight="1">
      <c r="A77" s="65" t="s">
        <v>528</v>
      </c>
      <c r="B77" s="66" t="s">
        <v>529</v>
      </c>
      <c r="C77" s="67">
        <v>338.6</v>
      </c>
      <c r="D77" s="67">
        <v>120</v>
      </c>
      <c r="E77" s="67">
        <v>150</v>
      </c>
    </row>
    <row r="78" spans="1:5" ht="93.75">
      <c r="A78" s="68" t="s">
        <v>122</v>
      </c>
      <c r="B78" s="57" t="s">
        <v>123</v>
      </c>
      <c r="C78" s="69">
        <v>338.6</v>
      </c>
      <c r="D78" s="69">
        <v>120</v>
      </c>
      <c r="E78" s="69">
        <v>150</v>
      </c>
    </row>
    <row r="79" spans="1:5" ht="37.5">
      <c r="A79" s="65" t="s">
        <v>530</v>
      </c>
      <c r="B79" s="66" t="s">
        <v>531</v>
      </c>
      <c r="C79" s="67">
        <v>246.6092</v>
      </c>
      <c r="D79" s="67">
        <v>246.6092</v>
      </c>
      <c r="E79" s="67">
        <v>246.6092</v>
      </c>
    </row>
    <row r="80" spans="1:5" ht="75">
      <c r="A80" s="65" t="s">
        <v>532</v>
      </c>
      <c r="B80" s="66" t="s">
        <v>601</v>
      </c>
      <c r="C80" s="67">
        <v>246.6092</v>
      </c>
      <c r="D80" s="67">
        <v>246.6092</v>
      </c>
      <c r="E80" s="67">
        <v>246.6092</v>
      </c>
    </row>
    <row r="81" spans="1:5" ht="131.25">
      <c r="A81" s="65" t="s">
        <v>533</v>
      </c>
      <c r="B81" s="66" t="s">
        <v>534</v>
      </c>
      <c r="C81" s="67">
        <v>246.6092</v>
      </c>
      <c r="D81" s="67">
        <v>246.6092</v>
      </c>
      <c r="E81" s="67">
        <v>246.6092</v>
      </c>
    </row>
    <row r="82" spans="1:5" ht="190.5" customHeight="1">
      <c r="A82" s="68" t="s">
        <v>535</v>
      </c>
      <c r="B82" s="57" t="s">
        <v>536</v>
      </c>
      <c r="C82" s="69">
        <v>246.6092</v>
      </c>
      <c r="D82" s="69">
        <v>246.6092</v>
      </c>
      <c r="E82" s="69">
        <v>246.6092</v>
      </c>
    </row>
    <row r="83" spans="1:5" ht="18.75">
      <c r="A83" s="65" t="s">
        <v>478</v>
      </c>
      <c r="B83" s="66" t="s">
        <v>266</v>
      </c>
      <c r="C83" s="67">
        <v>453507.60492</v>
      </c>
      <c r="D83" s="67">
        <v>353308.51288</v>
      </c>
      <c r="E83" s="67">
        <v>367859.94378</v>
      </c>
    </row>
    <row r="84" spans="1:5" ht="75">
      <c r="A84" s="65" t="s">
        <v>479</v>
      </c>
      <c r="B84" s="66" t="s">
        <v>141</v>
      </c>
      <c r="C84" s="67">
        <v>453507.60492</v>
      </c>
      <c r="D84" s="67">
        <v>353308.51288</v>
      </c>
      <c r="E84" s="67">
        <v>367859.94378</v>
      </c>
    </row>
    <row r="85" spans="1:5" ht="37.5">
      <c r="A85" s="65" t="s">
        <v>480</v>
      </c>
      <c r="B85" s="66" t="s">
        <v>267</v>
      </c>
      <c r="C85" s="67">
        <v>94007.8</v>
      </c>
      <c r="D85" s="67">
        <v>101.2</v>
      </c>
      <c r="E85" s="67">
        <v>213.8</v>
      </c>
    </row>
    <row r="86" spans="1:5" ht="37.5">
      <c r="A86" s="65" t="s">
        <v>537</v>
      </c>
      <c r="B86" s="66" t="s">
        <v>538</v>
      </c>
      <c r="C86" s="67">
        <v>23218.1</v>
      </c>
      <c r="D86" s="67">
        <v>101.2</v>
      </c>
      <c r="E86" s="67">
        <v>213.8</v>
      </c>
    </row>
    <row r="87" spans="1:5" ht="75">
      <c r="A87" s="68" t="s">
        <v>426</v>
      </c>
      <c r="B87" s="57" t="s">
        <v>602</v>
      </c>
      <c r="C87" s="69">
        <v>23218.1</v>
      </c>
      <c r="D87" s="69">
        <v>101.2</v>
      </c>
      <c r="E87" s="69">
        <v>213.8</v>
      </c>
    </row>
    <row r="88" spans="1:5" ht="56.25">
      <c r="A88" s="65" t="s">
        <v>539</v>
      </c>
      <c r="B88" s="66" t="s">
        <v>540</v>
      </c>
      <c r="C88" s="67">
        <v>70789.7</v>
      </c>
      <c r="D88" s="67">
        <v>0</v>
      </c>
      <c r="E88" s="67">
        <v>0</v>
      </c>
    </row>
    <row r="89" spans="1:5" ht="58.5" customHeight="1">
      <c r="A89" s="68" t="s">
        <v>427</v>
      </c>
      <c r="B89" s="57" t="s">
        <v>124</v>
      </c>
      <c r="C89" s="69">
        <v>70789.7</v>
      </c>
      <c r="D89" s="69">
        <v>0</v>
      </c>
      <c r="E89" s="69">
        <v>0</v>
      </c>
    </row>
    <row r="90" spans="1:5" ht="56.25">
      <c r="A90" s="65" t="s">
        <v>481</v>
      </c>
      <c r="B90" s="66" t="s">
        <v>142</v>
      </c>
      <c r="C90" s="67">
        <v>73481.55622</v>
      </c>
      <c r="D90" s="67">
        <v>62833.21888</v>
      </c>
      <c r="E90" s="67">
        <v>64697.83378</v>
      </c>
    </row>
    <row r="91" spans="1:5" ht="93.75">
      <c r="A91" s="65" t="s">
        <v>609</v>
      </c>
      <c r="B91" s="66" t="s">
        <v>610</v>
      </c>
      <c r="C91" s="67">
        <v>1112.44182</v>
      </c>
      <c r="D91" s="67">
        <v>0</v>
      </c>
      <c r="E91" s="67">
        <v>0</v>
      </c>
    </row>
    <row r="92" spans="1:5" ht="94.5" customHeight="1">
      <c r="A92" s="68" t="s">
        <v>423</v>
      </c>
      <c r="B92" s="57" t="s">
        <v>611</v>
      </c>
      <c r="C92" s="69">
        <v>1112.44182</v>
      </c>
      <c r="D92" s="69">
        <v>0</v>
      </c>
      <c r="E92" s="69">
        <v>0</v>
      </c>
    </row>
    <row r="93" spans="1:5" ht="56.25">
      <c r="A93" s="65" t="s">
        <v>612</v>
      </c>
      <c r="B93" s="66" t="s">
        <v>613</v>
      </c>
      <c r="C93" s="67">
        <v>559.24346</v>
      </c>
      <c r="D93" s="67">
        <v>0</v>
      </c>
      <c r="E93" s="67">
        <v>0</v>
      </c>
    </row>
    <row r="94" spans="1:5" ht="56.25">
      <c r="A94" s="68" t="s">
        <v>614</v>
      </c>
      <c r="B94" s="57" t="s">
        <v>615</v>
      </c>
      <c r="C94" s="69">
        <v>559.24346</v>
      </c>
      <c r="D94" s="69">
        <v>0</v>
      </c>
      <c r="E94" s="69">
        <v>0</v>
      </c>
    </row>
    <row r="95" spans="1:5" ht="37.5">
      <c r="A95" s="65" t="s">
        <v>616</v>
      </c>
      <c r="B95" s="66" t="s">
        <v>617</v>
      </c>
      <c r="C95" s="67">
        <v>109.02333</v>
      </c>
      <c r="D95" s="67">
        <v>0</v>
      </c>
      <c r="E95" s="67">
        <v>0</v>
      </c>
    </row>
    <row r="96" spans="1:5" ht="37.5">
      <c r="A96" s="68" t="s">
        <v>618</v>
      </c>
      <c r="B96" s="57" t="s">
        <v>619</v>
      </c>
      <c r="C96" s="69">
        <v>109.02333</v>
      </c>
      <c r="D96" s="69">
        <v>0</v>
      </c>
      <c r="E96" s="69">
        <v>0</v>
      </c>
    </row>
    <row r="97" spans="1:5" ht="18.75">
      <c r="A97" s="65" t="s">
        <v>541</v>
      </c>
      <c r="B97" s="66" t="s">
        <v>542</v>
      </c>
      <c r="C97" s="67">
        <v>71700.84761</v>
      </c>
      <c r="D97" s="67">
        <v>62833.21888</v>
      </c>
      <c r="E97" s="67">
        <v>64697.83378</v>
      </c>
    </row>
    <row r="98" spans="1:5" ht="37.5">
      <c r="A98" s="68" t="s">
        <v>418</v>
      </c>
      <c r="B98" s="57" t="s">
        <v>115</v>
      </c>
      <c r="C98" s="69">
        <v>71700.84761</v>
      </c>
      <c r="D98" s="69">
        <v>62833.21888</v>
      </c>
      <c r="E98" s="69">
        <v>64697.83378</v>
      </c>
    </row>
    <row r="99" spans="1:5" ht="37.5">
      <c r="A99" s="65" t="s">
        <v>482</v>
      </c>
      <c r="B99" s="66" t="s">
        <v>268</v>
      </c>
      <c r="C99" s="67">
        <v>284979.1337</v>
      </c>
      <c r="D99" s="67">
        <v>290336.662</v>
      </c>
      <c r="E99" s="67">
        <v>302910.878</v>
      </c>
    </row>
    <row r="100" spans="1:5" ht="57.75" customHeight="1">
      <c r="A100" s="65" t="s">
        <v>543</v>
      </c>
      <c r="B100" s="66" t="s">
        <v>544</v>
      </c>
      <c r="C100" s="67">
        <v>11844.982</v>
      </c>
      <c r="D100" s="67">
        <v>17800.364</v>
      </c>
      <c r="E100" s="67">
        <v>18103.88</v>
      </c>
    </row>
    <row r="101" spans="1:5" ht="75">
      <c r="A101" s="68" t="s">
        <v>419</v>
      </c>
      <c r="B101" s="57" t="s">
        <v>8</v>
      </c>
      <c r="C101" s="69">
        <v>11844.982</v>
      </c>
      <c r="D101" s="69">
        <v>17800.364</v>
      </c>
      <c r="E101" s="69">
        <v>18103.88</v>
      </c>
    </row>
    <row r="102" spans="1:5" ht="132" customHeight="1">
      <c r="A102" s="65" t="s">
        <v>545</v>
      </c>
      <c r="B102" s="66" t="s">
        <v>546</v>
      </c>
      <c r="C102" s="67">
        <v>3928.5</v>
      </c>
      <c r="D102" s="67">
        <v>4104.2</v>
      </c>
      <c r="E102" s="67">
        <v>4320.5</v>
      </c>
    </row>
    <row r="103" spans="1:5" ht="150">
      <c r="A103" s="68" t="s">
        <v>425</v>
      </c>
      <c r="B103" s="57" t="s">
        <v>143</v>
      </c>
      <c r="C103" s="69">
        <v>3928.5</v>
      </c>
      <c r="D103" s="69">
        <v>4104.2</v>
      </c>
      <c r="E103" s="69">
        <v>4320.5</v>
      </c>
    </row>
    <row r="104" spans="1:5" ht="114.75" customHeight="1">
      <c r="A104" s="65" t="s">
        <v>547</v>
      </c>
      <c r="B104" s="66" t="s">
        <v>548</v>
      </c>
      <c r="C104" s="67">
        <v>7735.245</v>
      </c>
      <c r="D104" s="67">
        <v>0</v>
      </c>
      <c r="E104" s="67">
        <v>0</v>
      </c>
    </row>
    <row r="105" spans="1:5" ht="112.5">
      <c r="A105" s="68" t="s">
        <v>424</v>
      </c>
      <c r="B105" s="57" t="s">
        <v>144</v>
      </c>
      <c r="C105" s="69">
        <v>7735.245</v>
      </c>
      <c r="D105" s="69">
        <v>0</v>
      </c>
      <c r="E105" s="69">
        <v>0</v>
      </c>
    </row>
    <row r="106" spans="1:5" ht="112.5">
      <c r="A106" s="65" t="s">
        <v>549</v>
      </c>
      <c r="B106" s="66" t="s">
        <v>550</v>
      </c>
      <c r="C106" s="67">
        <v>34.7</v>
      </c>
      <c r="D106" s="67">
        <v>37.1</v>
      </c>
      <c r="E106" s="67">
        <v>208.2</v>
      </c>
    </row>
    <row r="107" spans="1:5" ht="112.5">
      <c r="A107" s="68" t="s">
        <v>420</v>
      </c>
      <c r="B107" s="57" t="s">
        <v>483</v>
      </c>
      <c r="C107" s="69">
        <v>34.7</v>
      </c>
      <c r="D107" s="69">
        <v>37.1</v>
      </c>
      <c r="E107" s="69">
        <v>208.2</v>
      </c>
    </row>
    <row r="108" spans="1:5" ht="134.25" customHeight="1">
      <c r="A108" s="65" t="s">
        <v>551</v>
      </c>
      <c r="B108" s="66" t="s">
        <v>552</v>
      </c>
      <c r="C108" s="67">
        <v>834.498</v>
      </c>
      <c r="D108" s="67">
        <v>834.498</v>
      </c>
      <c r="E108" s="67">
        <v>834.498</v>
      </c>
    </row>
    <row r="109" spans="1:5" ht="131.25">
      <c r="A109" s="68" t="s">
        <v>421</v>
      </c>
      <c r="B109" s="57" t="s">
        <v>329</v>
      </c>
      <c r="C109" s="69">
        <v>834.498</v>
      </c>
      <c r="D109" s="69">
        <v>834.498</v>
      </c>
      <c r="E109" s="69">
        <v>834.498</v>
      </c>
    </row>
    <row r="110" spans="1:5" ht="56.25">
      <c r="A110" s="65" t="s">
        <v>553</v>
      </c>
      <c r="B110" s="66" t="s">
        <v>554</v>
      </c>
      <c r="C110" s="67">
        <v>462.6087</v>
      </c>
      <c r="D110" s="67">
        <v>0</v>
      </c>
      <c r="E110" s="67">
        <v>0</v>
      </c>
    </row>
    <row r="111" spans="1:5" ht="56.25">
      <c r="A111" s="68" t="s">
        <v>484</v>
      </c>
      <c r="B111" s="57" t="s">
        <v>485</v>
      </c>
      <c r="C111" s="69">
        <v>462.6087</v>
      </c>
      <c r="D111" s="69">
        <v>0</v>
      </c>
      <c r="E111" s="69">
        <v>0</v>
      </c>
    </row>
    <row r="112" spans="1:5" ht="18.75">
      <c r="A112" s="65" t="s">
        <v>555</v>
      </c>
      <c r="B112" s="66" t="s">
        <v>556</v>
      </c>
      <c r="C112" s="67">
        <v>260138.6</v>
      </c>
      <c r="D112" s="67">
        <v>267560.5</v>
      </c>
      <c r="E112" s="67">
        <v>279443.8</v>
      </c>
    </row>
    <row r="113" spans="1:5" ht="37.5">
      <c r="A113" s="68" t="s">
        <v>422</v>
      </c>
      <c r="B113" s="57" t="s">
        <v>4</v>
      </c>
      <c r="C113" s="69">
        <v>260138.6</v>
      </c>
      <c r="D113" s="69">
        <v>267560.5</v>
      </c>
      <c r="E113" s="69">
        <v>279443.8</v>
      </c>
    </row>
    <row r="114" spans="1:5" ht="18.75">
      <c r="A114" s="65" t="s">
        <v>486</v>
      </c>
      <c r="B114" s="66" t="s">
        <v>340</v>
      </c>
      <c r="C114" s="67">
        <v>1039.115</v>
      </c>
      <c r="D114" s="67">
        <v>37.432</v>
      </c>
      <c r="E114" s="67">
        <v>37.432</v>
      </c>
    </row>
    <row r="115" spans="1:5" ht="131.25">
      <c r="A115" s="65" t="s">
        <v>557</v>
      </c>
      <c r="B115" s="66" t="s">
        <v>558</v>
      </c>
      <c r="C115" s="67">
        <v>39.115</v>
      </c>
      <c r="D115" s="67">
        <v>37.432</v>
      </c>
      <c r="E115" s="67">
        <v>37.432</v>
      </c>
    </row>
    <row r="116" spans="1:5" ht="111.75" customHeight="1">
      <c r="A116" s="68" t="s">
        <v>417</v>
      </c>
      <c r="B116" s="57" t="s">
        <v>9</v>
      </c>
      <c r="C116" s="69">
        <v>39.115</v>
      </c>
      <c r="D116" s="69">
        <v>37.432</v>
      </c>
      <c r="E116" s="69">
        <v>37.432</v>
      </c>
    </row>
    <row r="117" spans="1:5" ht="56.25">
      <c r="A117" s="65" t="s">
        <v>620</v>
      </c>
      <c r="B117" s="66" t="s">
        <v>621</v>
      </c>
      <c r="C117" s="67">
        <v>1000</v>
      </c>
      <c r="D117" s="67">
        <v>0</v>
      </c>
      <c r="E117" s="67">
        <v>0</v>
      </c>
    </row>
    <row r="118" spans="1:5" ht="60" customHeight="1">
      <c r="A118" s="68" t="s">
        <v>604</v>
      </c>
      <c r="B118" s="57" t="s">
        <v>622</v>
      </c>
      <c r="C118" s="69">
        <v>1000</v>
      </c>
      <c r="D118" s="69">
        <v>0</v>
      </c>
      <c r="E118" s="69">
        <v>0</v>
      </c>
    </row>
    <row r="119" spans="1:5" ht="23.25" customHeight="1">
      <c r="A119" s="129" t="s">
        <v>487</v>
      </c>
      <c r="B119" s="129"/>
      <c r="C119" s="120">
        <v>714944.33177</v>
      </c>
      <c r="D119" s="120">
        <v>630624.1903</v>
      </c>
      <c r="E119" s="120">
        <v>639731.14539</v>
      </c>
    </row>
  </sheetData>
  <sheetProtection/>
  <mergeCells count="9">
    <mergeCell ref="A119:B119"/>
    <mergeCell ref="C1:E1"/>
    <mergeCell ref="B4:E4"/>
    <mergeCell ref="C2:E3"/>
    <mergeCell ref="C5:E5"/>
    <mergeCell ref="A6:E6"/>
    <mergeCell ref="A7:A8"/>
    <mergeCell ref="B7:B8"/>
    <mergeCell ref="C7:E7"/>
  </mergeCells>
  <printOptions/>
  <pageMargins left="0.984251968503937" right="0.2362204724409449" top="0.35433070866141736" bottom="0.1968503937007874" header="0.31496062992125984" footer="0.2362204724409449"/>
  <pageSetup fitToHeight="8" fitToWidth="1" horizontalDpi="600" verticalDpi="600" orientation="portrait" paperSize="9" scale="64" r:id="rId1"/>
  <rowBreaks count="1" manualBreakCount="1">
    <brk id="10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45.00390625" style="0" customWidth="1"/>
    <col min="2" max="2" width="17.125" style="0" customWidth="1"/>
    <col min="3" max="3" width="17.25390625" style="0" customWidth="1"/>
    <col min="4" max="4" width="16.875" style="0" customWidth="1"/>
  </cols>
  <sheetData>
    <row r="1" spans="1:4" ht="18.75">
      <c r="A1" s="2"/>
      <c r="B1" s="2"/>
      <c r="C1" s="136" t="s">
        <v>625</v>
      </c>
      <c r="D1" s="136"/>
    </row>
    <row r="2" spans="1:4" ht="18.75">
      <c r="A2" s="114"/>
      <c r="B2" s="138" t="s">
        <v>780</v>
      </c>
      <c r="C2" s="138"/>
      <c r="D2" s="138"/>
    </row>
    <row r="3" spans="1:4" ht="18.75">
      <c r="A3" s="2"/>
      <c r="B3" s="138"/>
      <c r="C3" s="138"/>
      <c r="D3" s="138"/>
    </row>
    <row r="4" spans="1:4" ht="18.75">
      <c r="A4" s="2"/>
      <c r="B4" s="2"/>
      <c r="C4" s="2"/>
      <c r="D4" s="2"/>
    </row>
    <row r="5" spans="1:4" ht="18.75">
      <c r="A5" s="155" t="s">
        <v>691</v>
      </c>
      <c r="B5" s="155"/>
      <c r="C5" s="171"/>
      <c r="D5" s="171"/>
    </row>
    <row r="6" spans="1:4" ht="18.75">
      <c r="A6" s="155" t="s">
        <v>596</v>
      </c>
      <c r="B6" s="155"/>
      <c r="C6" s="171"/>
      <c r="D6" s="171"/>
    </row>
    <row r="7" spans="1:4" ht="18.75">
      <c r="A7" s="152" t="s">
        <v>778</v>
      </c>
      <c r="B7" s="170"/>
      <c r="C7" s="170"/>
      <c r="D7" s="170"/>
    </row>
    <row r="8" spans="1:4" ht="18.75">
      <c r="A8" s="22"/>
      <c r="B8" s="22"/>
      <c r="C8" s="22"/>
      <c r="D8" s="22"/>
    </row>
    <row r="9" spans="1:4" ht="18.75">
      <c r="A9" s="152" t="s">
        <v>690</v>
      </c>
      <c r="B9" s="152"/>
      <c r="C9" s="171"/>
      <c r="D9" s="171"/>
    </row>
    <row r="10" spans="1:4" ht="18.75">
      <c r="A10" s="152"/>
      <c r="B10" s="152"/>
      <c r="C10" s="23"/>
      <c r="D10" s="23"/>
    </row>
    <row r="11" spans="1:4" ht="18.75">
      <c r="A11" s="156" t="s">
        <v>585</v>
      </c>
      <c r="B11" s="160"/>
      <c r="C11" s="159"/>
      <c r="D11" s="159"/>
    </row>
    <row r="12" spans="1:4" ht="40.5" customHeight="1">
      <c r="A12" s="157" t="s">
        <v>744</v>
      </c>
      <c r="B12" s="161"/>
      <c r="C12" s="159"/>
      <c r="D12" s="159"/>
    </row>
    <row r="13" spans="1:4" ht="18.75">
      <c r="A13" s="24"/>
      <c r="B13" s="25"/>
      <c r="C13" s="23"/>
      <c r="D13" s="23"/>
    </row>
    <row r="14" spans="1:4" ht="21" customHeight="1">
      <c r="A14" s="162" t="s">
        <v>586</v>
      </c>
      <c r="B14" s="168"/>
      <c r="C14" s="168"/>
      <c r="D14" s="169"/>
    </row>
    <row r="15" spans="1:4" ht="21" customHeight="1">
      <c r="A15" s="167"/>
      <c r="B15" s="64" t="s">
        <v>269</v>
      </c>
      <c r="C15" s="125" t="s">
        <v>324</v>
      </c>
      <c r="D15" s="125" t="s">
        <v>353</v>
      </c>
    </row>
    <row r="16" spans="1:4" ht="18.75">
      <c r="A16" s="163"/>
      <c r="B16" s="26" t="s">
        <v>657</v>
      </c>
      <c r="C16" s="63"/>
      <c r="D16" s="63"/>
    </row>
    <row r="17" spans="1:4" ht="18.75">
      <c r="A17" s="27" t="s">
        <v>588</v>
      </c>
      <c r="B17" s="28">
        <f>B19+B20+B21+B22+B23+B24+B25</f>
        <v>1527</v>
      </c>
      <c r="C17" s="28">
        <f>C19+C20+C21+C22+C23+C24+C25</f>
        <v>0</v>
      </c>
      <c r="D17" s="28">
        <f>D19+D20+D21+D22+D23+D24+D25</f>
        <v>0</v>
      </c>
    </row>
    <row r="18" spans="1:4" ht="18.75">
      <c r="A18" s="24"/>
      <c r="B18" s="29"/>
      <c r="C18" s="30"/>
      <c r="D18" s="30"/>
    </row>
    <row r="19" spans="1:4" ht="18" customHeight="1">
      <c r="A19" s="31" t="s">
        <v>589</v>
      </c>
      <c r="B19" s="32">
        <v>1515</v>
      </c>
      <c r="C19" s="33">
        <v>0</v>
      </c>
      <c r="D19" s="33">
        <v>0</v>
      </c>
    </row>
    <row r="20" spans="1:4" ht="18.75">
      <c r="A20" s="31" t="s">
        <v>592</v>
      </c>
      <c r="B20" s="32">
        <v>12</v>
      </c>
      <c r="C20" s="33"/>
      <c r="D20" s="33"/>
    </row>
    <row r="21" spans="1:4" ht="18.75">
      <c r="A21" s="2"/>
      <c r="B21" s="37"/>
      <c r="C21" s="37"/>
      <c r="D21" s="37"/>
    </row>
  </sheetData>
  <sheetProtection/>
  <mergeCells count="11">
    <mergeCell ref="C1:D1"/>
    <mergeCell ref="A5:D5"/>
    <mergeCell ref="A6:D6"/>
    <mergeCell ref="B2:D3"/>
    <mergeCell ref="A14:A16"/>
    <mergeCell ref="B14:D14"/>
    <mergeCell ref="A7:D7"/>
    <mergeCell ref="A9:D9"/>
    <mergeCell ref="A10:B10"/>
    <mergeCell ref="A11:D11"/>
    <mergeCell ref="A12:D12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45.00390625" style="0" customWidth="1"/>
    <col min="2" max="2" width="17.00390625" style="0" customWidth="1"/>
    <col min="3" max="3" width="17.25390625" style="0" customWidth="1"/>
    <col min="4" max="4" width="17.00390625" style="0" customWidth="1"/>
  </cols>
  <sheetData>
    <row r="1" spans="1:4" ht="18.75">
      <c r="A1" s="2"/>
      <c r="B1" s="2"/>
      <c r="C1" s="136" t="s">
        <v>629</v>
      </c>
      <c r="D1" s="136"/>
    </row>
    <row r="2" spans="1:4" ht="18.75">
      <c r="A2" s="114"/>
      <c r="B2" s="138" t="s">
        <v>780</v>
      </c>
      <c r="C2" s="138"/>
      <c r="D2" s="138"/>
    </row>
    <row r="3" spans="1:4" ht="18.75">
      <c r="A3" s="2"/>
      <c r="B3" s="138"/>
      <c r="C3" s="138"/>
      <c r="D3" s="138"/>
    </row>
    <row r="4" spans="1:4" ht="18.75">
      <c r="A4" s="2"/>
      <c r="B4" s="114"/>
      <c r="C4" s="111"/>
      <c r="D4" s="111"/>
    </row>
    <row r="5" spans="1:4" ht="18.75">
      <c r="A5" s="155" t="s">
        <v>693</v>
      </c>
      <c r="B5" s="155"/>
      <c r="C5" s="171"/>
      <c r="D5" s="171"/>
    </row>
    <row r="6" spans="1:4" ht="18.75">
      <c r="A6" s="155" t="s">
        <v>763</v>
      </c>
      <c r="B6" s="155"/>
      <c r="C6" s="171"/>
      <c r="D6" s="171"/>
    </row>
    <row r="7" spans="1:4" ht="18.75">
      <c r="A7" s="152" t="s">
        <v>778</v>
      </c>
      <c r="B7" s="170"/>
      <c r="C7" s="170"/>
      <c r="D7" s="170"/>
    </row>
    <row r="8" spans="1:4" ht="18.75">
      <c r="A8" s="22"/>
      <c r="B8" s="22"/>
      <c r="C8" s="22"/>
      <c r="D8" s="22"/>
    </row>
    <row r="9" spans="1:4" ht="18.75">
      <c r="A9" s="152" t="s">
        <v>692</v>
      </c>
      <c r="B9" s="152"/>
      <c r="C9" s="171"/>
      <c r="D9" s="171"/>
    </row>
    <row r="10" spans="1:4" ht="18.75">
      <c r="A10" s="152"/>
      <c r="B10" s="152"/>
      <c r="C10" s="23"/>
      <c r="D10" s="23"/>
    </row>
    <row r="11" spans="1:4" ht="21" customHeight="1">
      <c r="A11" s="156" t="s">
        <v>585</v>
      </c>
      <c r="B11" s="160"/>
      <c r="C11" s="159"/>
      <c r="D11" s="159"/>
    </row>
    <row r="12" spans="1:4" ht="33" customHeight="1">
      <c r="A12" s="157" t="s">
        <v>694</v>
      </c>
      <c r="B12" s="161"/>
      <c r="C12" s="159"/>
      <c r="D12" s="159"/>
    </row>
    <row r="13" spans="1:4" ht="18.75">
      <c r="A13" s="24"/>
      <c r="B13" s="25"/>
      <c r="C13" s="23"/>
      <c r="D13" s="23"/>
    </row>
    <row r="14" spans="1:4" ht="21" customHeight="1">
      <c r="A14" s="162" t="s">
        <v>586</v>
      </c>
      <c r="B14" s="168"/>
      <c r="C14" s="168"/>
      <c r="D14" s="169"/>
    </row>
    <row r="15" spans="1:4" ht="21" customHeight="1">
      <c r="A15" s="167"/>
      <c r="B15" s="64" t="s">
        <v>269</v>
      </c>
      <c r="C15" s="125" t="s">
        <v>324</v>
      </c>
      <c r="D15" s="125" t="s">
        <v>353</v>
      </c>
    </row>
    <row r="16" spans="1:4" ht="18.75">
      <c r="A16" s="163"/>
      <c r="B16" s="26" t="s">
        <v>657</v>
      </c>
      <c r="C16" s="63"/>
      <c r="D16" s="63"/>
    </row>
    <row r="17" spans="1:4" ht="18.75">
      <c r="A17" s="27" t="s">
        <v>588</v>
      </c>
      <c r="B17" s="28">
        <f>B19+B20+B21+B22+B23+B24+B25</f>
        <v>1300</v>
      </c>
      <c r="C17" s="28">
        <f>C19+C20+C21+C22+C23+C24+C25</f>
        <v>0</v>
      </c>
      <c r="D17" s="28">
        <f>D19+D20+D21+D22+D23+D24+D25</f>
        <v>0</v>
      </c>
    </row>
    <row r="18" spans="1:4" ht="18.75">
      <c r="A18" s="24"/>
      <c r="B18" s="29"/>
      <c r="C18" s="30"/>
      <c r="D18" s="30"/>
    </row>
    <row r="19" spans="1:4" ht="18" customHeight="1">
      <c r="A19" s="31" t="s">
        <v>589</v>
      </c>
      <c r="B19" s="32">
        <v>1300</v>
      </c>
      <c r="C19" s="33">
        <v>0</v>
      </c>
      <c r="D19" s="33">
        <v>0</v>
      </c>
    </row>
    <row r="20" spans="1:4" ht="18.75">
      <c r="A20" s="31"/>
      <c r="B20" s="32"/>
      <c r="C20" s="33"/>
      <c r="D20" s="33"/>
    </row>
    <row r="21" spans="1:4" ht="18.75">
      <c r="A21" s="2"/>
      <c r="B21" s="37"/>
      <c r="C21" s="37"/>
      <c r="D21" s="37"/>
    </row>
  </sheetData>
  <sheetProtection/>
  <mergeCells count="11">
    <mergeCell ref="C1:D1"/>
    <mergeCell ref="A5:D5"/>
    <mergeCell ref="A6:D6"/>
    <mergeCell ref="B2:D3"/>
    <mergeCell ref="A14:A16"/>
    <mergeCell ref="B14:D14"/>
    <mergeCell ref="A7:D7"/>
    <mergeCell ref="A9:D9"/>
    <mergeCell ref="A10:B10"/>
    <mergeCell ref="A11:D11"/>
    <mergeCell ref="A12:D12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45.00390625" style="0" customWidth="1"/>
    <col min="2" max="2" width="17.625" style="0" customWidth="1"/>
    <col min="3" max="3" width="16.25390625" style="0" customWidth="1"/>
    <col min="4" max="4" width="17.625" style="0" customWidth="1"/>
  </cols>
  <sheetData>
    <row r="1" spans="1:4" ht="18.75">
      <c r="A1" s="2"/>
      <c r="B1" s="2"/>
      <c r="C1" s="136" t="s">
        <v>630</v>
      </c>
      <c r="D1" s="136"/>
    </row>
    <row r="2" spans="1:4" ht="18.75" customHeight="1">
      <c r="A2" s="114"/>
      <c r="B2" s="172" t="s">
        <v>780</v>
      </c>
      <c r="C2" s="172"/>
      <c r="D2" s="172"/>
    </row>
    <row r="3" spans="1:4" ht="18.75" customHeight="1">
      <c r="A3" s="114"/>
      <c r="B3" s="172"/>
      <c r="C3" s="172"/>
      <c r="D3" s="172"/>
    </row>
    <row r="4" spans="1:4" ht="18.75">
      <c r="A4" s="2"/>
      <c r="B4" s="2"/>
      <c r="C4" s="2"/>
      <c r="D4" s="2"/>
    </row>
    <row r="5" spans="1:4" ht="18.75">
      <c r="A5" s="155" t="s">
        <v>695</v>
      </c>
      <c r="B5" s="155"/>
      <c r="C5" s="171"/>
      <c r="D5" s="171"/>
    </row>
    <row r="6" spans="1:4" ht="18.75">
      <c r="A6" s="155" t="s">
        <v>596</v>
      </c>
      <c r="B6" s="155"/>
      <c r="C6" s="171"/>
      <c r="D6" s="171"/>
    </row>
    <row r="7" spans="1:4" ht="18.75">
      <c r="A7" s="152" t="s">
        <v>778</v>
      </c>
      <c r="B7" s="170"/>
      <c r="C7" s="170"/>
      <c r="D7" s="170"/>
    </row>
    <row r="8" spans="1:4" ht="18.75">
      <c r="A8" s="22"/>
      <c r="B8" s="22"/>
      <c r="C8" s="22"/>
      <c r="D8" s="22"/>
    </row>
    <row r="9" spans="1:4" ht="18.75">
      <c r="A9" s="152" t="s">
        <v>696</v>
      </c>
      <c r="B9" s="152"/>
      <c r="C9" s="171"/>
      <c r="D9" s="171"/>
    </row>
    <row r="10" spans="1:4" ht="18.75">
      <c r="A10" s="152"/>
      <c r="B10" s="152"/>
      <c r="C10" s="23"/>
      <c r="D10" s="23"/>
    </row>
    <row r="11" spans="1:4" ht="18.75">
      <c r="A11" s="156" t="s">
        <v>585</v>
      </c>
      <c r="B11" s="160"/>
      <c r="C11" s="159"/>
      <c r="D11" s="159"/>
    </row>
    <row r="12" spans="1:4" ht="33" customHeight="1">
      <c r="A12" s="157" t="s">
        <v>709</v>
      </c>
      <c r="B12" s="161"/>
      <c r="C12" s="159"/>
      <c r="D12" s="159"/>
    </row>
    <row r="13" spans="1:4" ht="18.75">
      <c r="A13" s="24"/>
      <c r="B13" s="25"/>
      <c r="C13" s="23"/>
      <c r="D13" s="23"/>
    </row>
    <row r="14" spans="1:4" ht="21" customHeight="1">
      <c r="A14" s="162" t="s">
        <v>586</v>
      </c>
      <c r="B14" s="168"/>
      <c r="C14" s="168"/>
      <c r="D14" s="169"/>
    </row>
    <row r="15" spans="1:4" ht="21" customHeight="1">
      <c r="A15" s="167"/>
      <c r="B15" s="64" t="s">
        <v>269</v>
      </c>
      <c r="C15" s="125" t="s">
        <v>324</v>
      </c>
      <c r="D15" s="125" t="s">
        <v>353</v>
      </c>
    </row>
    <row r="16" spans="1:4" ht="18.75">
      <c r="A16" s="163"/>
      <c r="B16" s="26" t="s">
        <v>657</v>
      </c>
      <c r="C16" s="63"/>
      <c r="D16" s="63"/>
    </row>
    <row r="17" spans="1:4" ht="18.75">
      <c r="A17" s="27" t="s">
        <v>588</v>
      </c>
      <c r="B17" s="28">
        <f>B19+B20+B21+B22+B23+B24+B25</f>
        <v>1157.489</v>
      </c>
      <c r="C17" s="28">
        <f>C19+C20+C21+C22+C23+C24+C25</f>
        <v>0</v>
      </c>
      <c r="D17" s="28">
        <f>D19+D20+D21+D22+D23+D24+D25</f>
        <v>0</v>
      </c>
    </row>
    <row r="18" spans="1:4" ht="18.75">
      <c r="A18" s="24"/>
      <c r="B18" s="29"/>
      <c r="C18" s="30"/>
      <c r="D18" s="30"/>
    </row>
    <row r="19" spans="1:4" ht="18" customHeight="1">
      <c r="A19" s="31" t="s">
        <v>589</v>
      </c>
      <c r="B19" s="32">
        <v>1157.489</v>
      </c>
      <c r="C19" s="33">
        <v>0</v>
      </c>
      <c r="D19" s="33">
        <v>0</v>
      </c>
    </row>
    <row r="20" spans="1:4" ht="18.75">
      <c r="A20" s="31"/>
      <c r="B20" s="32"/>
      <c r="C20" s="33"/>
      <c r="D20" s="33"/>
    </row>
    <row r="21" spans="1:4" ht="18.75">
      <c r="A21" s="2"/>
      <c r="B21" s="37"/>
      <c r="C21" s="37"/>
      <c r="D21" s="37"/>
    </row>
  </sheetData>
  <sheetProtection/>
  <mergeCells count="11">
    <mergeCell ref="C1:D1"/>
    <mergeCell ref="A5:D5"/>
    <mergeCell ref="A6:D6"/>
    <mergeCell ref="B2:D3"/>
    <mergeCell ref="A14:A16"/>
    <mergeCell ref="B14:D14"/>
    <mergeCell ref="A7:D7"/>
    <mergeCell ref="A9:D9"/>
    <mergeCell ref="A10:B10"/>
    <mergeCell ref="A11:D11"/>
    <mergeCell ref="A12:D12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45.00390625" style="0" customWidth="1"/>
    <col min="2" max="4" width="17.00390625" style="0" customWidth="1"/>
  </cols>
  <sheetData>
    <row r="1" spans="1:4" ht="18.75">
      <c r="A1" s="2"/>
      <c r="B1" s="2"/>
      <c r="C1" s="136" t="s">
        <v>702</v>
      </c>
      <c r="D1" s="136"/>
    </row>
    <row r="2" spans="1:4" ht="18.75">
      <c r="A2" s="114"/>
      <c r="B2" s="138" t="s">
        <v>780</v>
      </c>
      <c r="C2" s="138"/>
      <c r="D2" s="138"/>
    </row>
    <row r="3" spans="1:4" ht="18.75">
      <c r="A3" s="2"/>
      <c r="B3" s="138"/>
      <c r="C3" s="138"/>
      <c r="D3" s="138"/>
    </row>
    <row r="4" spans="1:4" ht="18.75">
      <c r="A4" s="2"/>
      <c r="B4" s="2"/>
      <c r="C4" s="2"/>
      <c r="D4" s="2"/>
    </row>
    <row r="5" spans="1:4" ht="18.75">
      <c r="A5" s="155" t="s">
        <v>703</v>
      </c>
      <c r="B5" s="155"/>
      <c r="C5" s="171"/>
      <c r="D5" s="171"/>
    </row>
    <row r="6" spans="1:4" ht="18.75">
      <c r="A6" s="155" t="s">
        <v>596</v>
      </c>
      <c r="B6" s="155"/>
      <c r="C6" s="171"/>
      <c r="D6" s="171"/>
    </row>
    <row r="7" spans="1:4" ht="18.75">
      <c r="A7" s="152" t="s">
        <v>778</v>
      </c>
      <c r="B7" s="170"/>
      <c r="C7" s="170"/>
      <c r="D7" s="170"/>
    </row>
    <row r="8" spans="1:4" ht="18.75">
      <c r="A8" s="22"/>
      <c r="B8" s="22"/>
      <c r="C8" s="22"/>
      <c r="D8" s="22"/>
    </row>
    <row r="9" spans="1:4" ht="18.75">
      <c r="A9" s="152" t="s">
        <v>704</v>
      </c>
      <c r="B9" s="152"/>
      <c r="C9" s="171"/>
      <c r="D9" s="171"/>
    </row>
    <row r="10" spans="1:4" ht="18.75">
      <c r="A10" s="152"/>
      <c r="B10" s="152"/>
      <c r="C10" s="23"/>
      <c r="D10" s="23"/>
    </row>
    <row r="11" spans="1:4" ht="18.75">
      <c r="A11" s="156" t="s">
        <v>585</v>
      </c>
      <c r="B11" s="160"/>
      <c r="C11" s="159"/>
      <c r="D11" s="159"/>
    </row>
    <row r="12" spans="1:4" ht="36.75" customHeight="1">
      <c r="A12" s="157" t="s">
        <v>765</v>
      </c>
      <c r="B12" s="161"/>
      <c r="C12" s="159"/>
      <c r="D12" s="159"/>
    </row>
    <row r="13" spans="1:4" ht="18.75">
      <c r="A13" s="24"/>
      <c r="B13" s="25"/>
      <c r="C13" s="23"/>
      <c r="D13" s="23"/>
    </row>
    <row r="14" spans="1:4" ht="21" customHeight="1">
      <c r="A14" s="162" t="s">
        <v>586</v>
      </c>
      <c r="B14" s="168"/>
      <c r="C14" s="168"/>
      <c r="D14" s="169"/>
    </row>
    <row r="15" spans="1:4" ht="21" customHeight="1">
      <c r="A15" s="167"/>
      <c r="B15" s="64" t="s">
        <v>269</v>
      </c>
      <c r="C15" s="125" t="s">
        <v>324</v>
      </c>
      <c r="D15" s="125" t="s">
        <v>353</v>
      </c>
    </row>
    <row r="16" spans="1:4" ht="18.75">
      <c r="A16" s="163"/>
      <c r="B16" s="26" t="s">
        <v>657</v>
      </c>
      <c r="C16" s="63"/>
      <c r="D16" s="63"/>
    </row>
    <row r="17" spans="1:4" ht="18.75">
      <c r="A17" s="27" t="s">
        <v>588</v>
      </c>
      <c r="B17" s="28">
        <f>B19+B20+B21+B22+B23+B24+B25</f>
        <v>500</v>
      </c>
      <c r="C17" s="28">
        <f>C19+C20+C21+C22+C23+C24+C25</f>
        <v>0</v>
      </c>
      <c r="D17" s="28">
        <f>D19+D20+D21+D22+D23+D24+D25</f>
        <v>0</v>
      </c>
    </row>
    <row r="18" spans="1:4" ht="18.75">
      <c r="A18" s="24"/>
      <c r="B18" s="29"/>
      <c r="C18" s="30"/>
      <c r="D18" s="30"/>
    </row>
    <row r="19" spans="1:4" ht="18" customHeight="1">
      <c r="A19" s="31" t="s">
        <v>589</v>
      </c>
      <c r="B19" s="32">
        <v>500</v>
      </c>
      <c r="C19" s="33">
        <v>0</v>
      </c>
      <c r="D19" s="33">
        <v>0</v>
      </c>
    </row>
    <row r="20" spans="1:4" ht="18.75">
      <c r="A20" s="31"/>
      <c r="B20" s="32"/>
      <c r="C20" s="33"/>
      <c r="D20" s="33"/>
    </row>
    <row r="21" spans="1:4" ht="18.75">
      <c r="A21" s="2"/>
      <c r="B21" s="37"/>
      <c r="C21" s="37"/>
      <c r="D21" s="37"/>
    </row>
  </sheetData>
  <sheetProtection/>
  <mergeCells count="11">
    <mergeCell ref="C1:D1"/>
    <mergeCell ref="A5:D5"/>
    <mergeCell ref="A6:D6"/>
    <mergeCell ref="B2:D3"/>
    <mergeCell ref="A14:A16"/>
    <mergeCell ref="B14:D14"/>
    <mergeCell ref="A7:D7"/>
    <mergeCell ref="A9:D9"/>
    <mergeCell ref="A10:B10"/>
    <mergeCell ref="A11:D11"/>
    <mergeCell ref="A12:D12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45.00390625" style="0" customWidth="1"/>
    <col min="2" max="4" width="17.00390625" style="0" customWidth="1"/>
  </cols>
  <sheetData>
    <row r="1" spans="1:4" ht="18.75">
      <c r="A1" s="2"/>
      <c r="B1" s="2"/>
      <c r="C1" s="136" t="s">
        <v>705</v>
      </c>
      <c r="D1" s="136"/>
    </row>
    <row r="2" spans="1:4" ht="18.75">
      <c r="A2" s="114"/>
      <c r="B2" s="138" t="s">
        <v>780</v>
      </c>
      <c r="C2" s="138"/>
      <c r="D2" s="138"/>
    </row>
    <row r="3" spans="1:4" ht="18.75">
      <c r="A3" s="2"/>
      <c r="B3" s="138"/>
      <c r="C3" s="138"/>
      <c r="D3" s="138"/>
    </row>
    <row r="4" spans="1:4" ht="18.75">
      <c r="A4" s="2"/>
      <c r="B4" s="2"/>
      <c r="C4" s="2"/>
      <c r="D4" s="2"/>
    </row>
    <row r="5" spans="1:4" ht="18.75">
      <c r="A5" s="155" t="s">
        <v>707</v>
      </c>
      <c r="B5" s="155"/>
      <c r="C5" s="171"/>
      <c r="D5" s="171"/>
    </row>
    <row r="6" spans="1:4" ht="18.75">
      <c r="A6" s="155" t="s">
        <v>596</v>
      </c>
      <c r="B6" s="155"/>
      <c r="C6" s="171"/>
      <c r="D6" s="171"/>
    </row>
    <row r="7" spans="1:4" ht="18.75">
      <c r="A7" s="152" t="s">
        <v>778</v>
      </c>
      <c r="B7" s="170"/>
      <c r="C7" s="170"/>
      <c r="D7" s="170"/>
    </row>
    <row r="8" spans="1:4" ht="18.75">
      <c r="A8" s="22"/>
      <c r="B8" s="22"/>
      <c r="C8" s="22"/>
      <c r="D8" s="22"/>
    </row>
    <row r="9" spans="1:4" ht="18.75">
      <c r="A9" s="152" t="s">
        <v>706</v>
      </c>
      <c r="B9" s="152"/>
      <c r="C9" s="171"/>
      <c r="D9" s="171"/>
    </row>
    <row r="10" spans="1:4" ht="18.75">
      <c r="A10" s="152"/>
      <c r="B10" s="152"/>
      <c r="C10" s="23"/>
      <c r="D10" s="23"/>
    </row>
    <row r="11" spans="1:4" ht="18.75">
      <c r="A11" s="156" t="s">
        <v>585</v>
      </c>
      <c r="B11" s="160"/>
      <c r="C11" s="159"/>
      <c r="D11" s="159"/>
    </row>
    <row r="12" spans="1:4" ht="37.5" customHeight="1">
      <c r="A12" s="157" t="s">
        <v>708</v>
      </c>
      <c r="B12" s="161"/>
      <c r="C12" s="159"/>
      <c r="D12" s="159"/>
    </row>
    <row r="13" spans="1:4" ht="18.75">
      <c r="A13" s="24"/>
      <c r="B13" s="25"/>
      <c r="C13" s="23"/>
      <c r="D13" s="23"/>
    </row>
    <row r="14" spans="1:4" ht="21" customHeight="1">
      <c r="A14" s="162" t="s">
        <v>586</v>
      </c>
      <c r="B14" s="168"/>
      <c r="C14" s="168"/>
      <c r="D14" s="169"/>
    </row>
    <row r="15" spans="1:4" ht="21" customHeight="1">
      <c r="A15" s="167"/>
      <c r="B15" s="64" t="s">
        <v>269</v>
      </c>
      <c r="C15" s="125" t="s">
        <v>324</v>
      </c>
      <c r="D15" s="125" t="s">
        <v>353</v>
      </c>
    </row>
    <row r="16" spans="1:4" ht="18.75">
      <c r="A16" s="163"/>
      <c r="B16" s="26" t="s">
        <v>657</v>
      </c>
      <c r="C16" s="63"/>
      <c r="D16" s="63"/>
    </row>
    <row r="17" spans="1:4" ht="18.75">
      <c r="A17" s="27" t="s">
        <v>588</v>
      </c>
      <c r="B17" s="28">
        <f>B19+B20+B21+B22+B23+B24+B25</f>
        <v>244.445</v>
      </c>
      <c r="C17" s="28">
        <f>C19+C20+C21+C22+C23+C24+C25</f>
        <v>0</v>
      </c>
      <c r="D17" s="28">
        <f>D19+D20+D21+D22+D23+D24+D25</f>
        <v>0</v>
      </c>
    </row>
    <row r="18" spans="1:4" ht="18.75">
      <c r="A18" s="24"/>
      <c r="B18" s="29"/>
      <c r="C18" s="30"/>
      <c r="D18" s="30"/>
    </row>
    <row r="19" spans="1:4" ht="18" customHeight="1">
      <c r="A19" s="31" t="s">
        <v>589</v>
      </c>
      <c r="B19" s="32">
        <v>244.445</v>
      </c>
      <c r="C19" s="33">
        <v>0</v>
      </c>
      <c r="D19" s="33">
        <v>0</v>
      </c>
    </row>
    <row r="20" spans="1:4" ht="18.75">
      <c r="A20" s="31"/>
      <c r="B20" s="32"/>
      <c r="C20" s="33"/>
      <c r="D20" s="33"/>
    </row>
    <row r="21" spans="1:4" ht="18.75">
      <c r="A21" s="2"/>
      <c r="B21" s="37"/>
      <c r="C21" s="37"/>
      <c r="D21" s="37"/>
    </row>
  </sheetData>
  <sheetProtection/>
  <mergeCells count="11">
    <mergeCell ref="C1:D1"/>
    <mergeCell ref="A5:D5"/>
    <mergeCell ref="A6:D6"/>
    <mergeCell ref="B2:D3"/>
    <mergeCell ref="A14:A16"/>
    <mergeCell ref="B14:D14"/>
    <mergeCell ref="A7:D7"/>
    <mergeCell ref="A9:D9"/>
    <mergeCell ref="A10:B10"/>
    <mergeCell ref="A11:D11"/>
    <mergeCell ref="A12:D12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48.375" style="0" customWidth="1"/>
    <col min="2" max="2" width="17.125" style="0" customWidth="1"/>
    <col min="3" max="3" width="16.875" style="0" customWidth="1"/>
    <col min="4" max="4" width="17.25390625" style="0" customWidth="1"/>
  </cols>
  <sheetData>
    <row r="1" spans="1:4" ht="18.75">
      <c r="A1" s="102"/>
      <c r="B1" s="102"/>
      <c r="C1" s="181" t="s">
        <v>740</v>
      </c>
      <c r="D1" s="181"/>
    </row>
    <row r="2" spans="1:4" ht="18.75">
      <c r="A2" s="115"/>
      <c r="B2" s="183" t="s">
        <v>780</v>
      </c>
      <c r="C2" s="183"/>
      <c r="D2" s="183"/>
    </row>
    <row r="3" spans="1:4" ht="18.75">
      <c r="A3" s="102"/>
      <c r="B3" s="183"/>
      <c r="C3" s="183"/>
      <c r="D3" s="183"/>
    </row>
    <row r="4" spans="1:4" ht="18.75">
      <c r="A4" s="102"/>
      <c r="B4" s="102"/>
      <c r="C4" s="102"/>
      <c r="D4" s="102"/>
    </row>
    <row r="5" spans="1:4" ht="18.75">
      <c r="A5" s="182" t="s">
        <v>741</v>
      </c>
      <c r="B5" s="182"/>
      <c r="C5" s="175"/>
      <c r="D5" s="175"/>
    </row>
    <row r="6" spans="1:4" ht="18.75">
      <c r="A6" s="182" t="s">
        <v>596</v>
      </c>
      <c r="B6" s="182"/>
      <c r="C6" s="175"/>
      <c r="D6" s="175"/>
    </row>
    <row r="7" spans="1:4" ht="18.75">
      <c r="A7" s="173" t="s">
        <v>778</v>
      </c>
      <c r="B7" s="174"/>
      <c r="C7" s="174"/>
      <c r="D7" s="174"/>
    </row>
    <row r="8" spans="1:4" ht="18.75">
      <c r="A8" s="103"/>
      <c r="B8" s="103"/>
      <c r="C8" s="103"/>
      <c r="D8" s="103"/>
    </row>
    <row r="9" spans="1:4" ht="18.75">
      <c r="A9" s="173" t="s">
        <v>742</v>
      </c>
      <c r="B9" s="173"/>
      <c r="C9" s="175"/>
      <c r="D9" s="175"/>
    </row>
    <row r="10" spans="1:4" ht="18.75">
      <c r="A10" s="173"/>
      <c r="B10" s="173"/>
      <c r="C10" s="104"/>
      <c r="D10" s="104"/>
    </row>
    <row r="11" spans="1:4" ht="18.75">
      <c r="A11" s="156" t="s">
        <v>585</v>
      </c>
      <c r="B11" s="176"/>
      <c r="C11" s="177"/>
      <c r="D11" s="177"/>
    </row>
    <row r="12" spans="1:4" ht="63" customHeight="1">
      <c r="A12" s="157" t="s">
        <v>779</v>
      </c>
      <c r="B12" s="178"/>
      <c r="C12" s="177"/>
      <c r="D12" s="177"/>
    </row>
    <row r="13" spans="1:4" ht="18.75">
      <c r="A13" s="24"/>
      <c r="B13" s="25"/>
      <c r="C13" s="104"/>
      <c r="D13" s="104"/>
    </row>
    <row r="14" spans="1:4" ht="12.75">
      <c r="A14" s="162" t="s">
        <v>586</v>
      </c>
      <c r="B14" s="185"/>
      <c r="C14" s="185"/>
      <c r="D14" s="186"/>
    </row>
    <row r="15" spans="1:4" ht="18.75">
      <c r="A15" s="167"/>
      <c r="B15" s="179" t="s">
        <v>269</v>
      </c>
      <c r="C15" s="180"/>
      <c r="D15" s="127" t="s">
        <v>745</v>
      </c>
    </row>
    <row r="16" spans="1:4" ht="18.75">
      <c r="A16" s="184"/>
      <c r="B16" s="26" t="s">
        <v>657</v>
      </c>
      <c r="C16" s="127" t="s">
        <v>746</v>
      </c>
      <c r="D16" s="127"/>
    </row>
    <row r="17" spans="1:4" ht="18.75">
      <c r="A17" s="105" t="s">
        <v>588</v>
      </c>
      <c r="B17" s="119">
        <f>SUM(B19:B24)</f>
        <v>19.08364</v>
      </c>
      <c r="C17" s="28">
        <f>SUM(C19:C24)</f>
        <v>1889.2799999999997</v>
      </c>
      <c r="D17" s="28">
        <f>B17+C17</f>
        <v>1908.3636399999998</v>
      </c>
    </row>
    <row r="18" spans="1:4" ht="18.75">
      <c r="A18" s="24"/>
      <c r="B18" s="29"/>
      <c r="C18" s="106"/>
      <c r="D18" s="28"/>
    </row>
    <row r="19" spans="1:4" ht="18.75">
      <c r="A19" s="31" t="s">
        <v>589</v>
      </c>
      <c r="B19" s="116">
        <v>9.80361</v>
      </c>
      <c r="C19" s="107">
        <v>970.559</v>
      </c>
      <c r="D19" s="28">
        <f>B19+C19</f>
        <v>980.36261</v>
      </c>
    </row>
    <row r="20" spans="1:4" ht="18.75">
      <c r="A20" s="31" t="s">
        <v>743</v>
      </c>
      <c r="B20" s="116">
        <v>4.63704</v>
      </c>
      <c r="C20" s="107">
        <v>459.067</v>
      </c>
      <c r="D20" s="28">
        <f>B20+C20</f>
        <v>463.70404</v>
      </c>
    </row>
    <row r="21" spans="1:4" ht="18.75">
      <c r="A21" s="31" t="s">
        <v>590</v>
      </c>
      <c r="B21" s="117">
        <v>2.47071</v>
      </c>
      <c r="C21" s="108">
        <v>244.6</v>
      </c>
      <c r="D21" s="28">
        <f>B21+C21</f>
        <v>247.07071</v>
      </c>
    </row>
    <row r="22" spans="1:4" ht="18.75">
      <c r="A22" s="31" t="s">
        <v>607</v>
      </c>
      <c r="B22" s="118">
        <v>0.26411</v>
      </c>
      <c r="C22" s="107">
        <v>26.146</v>
      </c>
      <c r="D22" s="28">
        <f>B22+C22</f>
        <v>26.41011</v>
      </c>
    </row>
    <row r="23" spans="1:4" ht="18.75">
      <c r="A23" s="31" t="s">
        <v>606</v>
      </c>
      <c r="B23" s="118">
        <v>1.90817</v>
      </c>
      <c r="C23" s="107">
        <v>188.908</v>
      </c>
      <c r="D23" s="28">
        <f>B23+C23</f>
        <v>190.81617</v>
      </c>
    </row>
    <row r="24" spans="1:4" ht="18.75">
      <c r="A24" s="31"/>
      <c r="B24" s="107"/>
      <c r="C24" s="107"/>
      <c r="D24" s="28"/>
    </row>
  </sheetData>
  <sheetProtection/>
  <mergeCells count="12">
    <mergeCell ref="C1:D1"/>
    <mergeCell ref="A5:D5"/>
    <mergeCell ref="A6:D6"/>
    <mergeCell ref="B2:D3"/>
    <mergeCell ref="A14:A16"/>
    <mergeCell ref="B14:D14"/>
    <mergeCell ref="A7:D7"/>
    <mergeCell ref="A9:D9"/>
    <mergeCell ref="A10:B10"/>
    <mergeCell ref="A11:D11"/>
    <mergeCell ref="A12:D12"/>
    <mergeCell ref="B15:C15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45.00390625" style="0" customWidth="1"/>
    <col min="2" max="4" width="17.00390625" style="0" customWidth="1"/>
  </cols>
  <sheetData>
    <row r="1" spans="1:4" ht="18.75">
      <c r="A1" s="2"/>
      <c r="B1" s="2"/>
      <c r="C1" s="136" t="s">
        <v>674</v>
      </c>
      <c r="D1" s="136"/>
    </row>
    <row r="2" spans="1:4" ht="18.75" customHeight="1">
      <c r="A2" s="114"/>
      <c r="B2" s="138" t="s">
        <v>780</v>
      </c>
      <c r="C2" s="138"/>
      <c r="D2" s="138"/>
    </row>
    <row r="3" spans="1:4" ht="18.75" customHeight="1">
      <c r="A3" s="114"/>
      <c r="B3" s="138"/>
      <c r="C3" s="138"/>
      <c r="D3" s="138"/>
    </row>
    <row r="4" spans="1:4" ht="18.75">
      <c r="A4" s="2"/>
      <c r="B4" s="2"/>
      <c r="C4" s="2"/>
      <c r="D4" s="2"/>
    </row>
    <row r="5" spans="1:4" ht="18.75">
      <c r="A5" s="155" t="s">
        <v>767</v>
      </c>
      <c r="B5" s="155"/>
      <c r="C5" s="171"/>
      <c r="D5" s="171"/>
    </row>
    <row r="6" spans="1:4" ht="18.75">
      <c r="A6" s="155" t="s">
        <v>763</v>
      </c>
      <c r="B6" s="155"/>
      <c r="C6" s="171"/>
      <c r="D6" s="171"/>
    </row>
    <row r="7" spans="1:4" ht="18.75">
      <c r="A7" s="152" t="s">
        <v>777</v>
      </c>
      <c r="B7" s="170"/>
      <c r="C7" s="170"/>
      <c r="D7" s="170"/>
    </row>
    <row r="8" spans="1:4" ht="18.75">
      <c r="A8" s="22"/>
      <c r="B8" s="22"/>
      <c r="C8" s="22"/>
      <c r="D8" s="22"/>
    </row>
    <row r="9" spans="1:4" ht="18.75">
      <c r="A9" s="152" t="s">
        <v>768</v>
      </c>
      <c r="B9" s="152"/>
      <c r="C9" s="171"/>
      <c r="D9" s="171"/>
    </row>
    <row r="10" spans="1:4" ht="18.75">
      <c r="A10" s="152"/>
      <c r="B10" s="152"/>
      <c r="C10" s="23"/>
      <c r="D10" s="23"/>
    </row>
    <row r="11" spans="1:4" ht="18.75">
      <c r="A11" s="156" t="s">
        <v>585</v>
      </c>
      <c r="B11" s="160"/>
      <c r="C11" s="159"/>
      <c r="D11" s="159"/>
    </row>
    <row r="12" spans="1:4" ht="21" customHeight="1">
      <c r="A12" s="157" t="s">
        <v>769</v>
      </c>
      <c r="B12" s="161"/>
      <c r="C12" s="187"/>
      <c r="D12" s="187"/>
    </row>
    <row r="13" spans="1:4" ht="18.75">
      <c r="A13" s="24"/>
      <c r="B13" s="25"/>
      <c r="C13" s="23"/>
      <c r="D13" s="23"/>
    </row>
    <row r="14" spans="1:4" ht="21" customHeight="1">
      <c r="A14" s="162" t="s">
        <v>586</v>
      </c>
      <c r="B14" s="164" t="s">
        <v>587</v>
      </c>
      <c r="C14" s="165"/>
      <c r="D14" s="166"/>
    </row>
    <row r="15" spans="1:4" ht="18.75">
      <c r="A15" s="163"/>
      <c r="B15" s="26" t="s">
        <v>269</v>
      </c>
      <c r="C15" s="126" t="s">
        <v>324</v>
      </c>
      <c r="D15" s="126" t="s">
        <v>353</v>
      </c>
    </row>
    <row r="16" spans="1:4" ht="18.75">
      <c r="A16" s="27" t="s">
        <v>588</v>
      </c>
      <c r="B16" s="28">
        <f>B18+B19+B20+B21+B22+B23+B24</f>
        <v>514.978</v>
      </c>
      <c r="C16" s="28">
        <f>C18+C19+C20+C21+C22+C23+C24</f>
        <v>0</v>
      </c>
      <c r="D16" s="28">
        <f>D18+D19+D20+D21+D22+D23+D24</f>
        <v>0</v>
      </c>
    </row>
    <row r="17" spans="1:4" ht="18.75">
      <c r="A17" s="24"/>
      <c r="B17" s="29"/>
      <c r="C17" s="30"/>
      <c r="D17" s="30"/>
    </row>
    <row r="18" spans="1:4" ht="18" customHeight="1">
      <c r="A18" s="31" t="s">
        <v>628</v>
      </c>
      <c r="B18" s="32">
        <v>514.978</v>
      </c>
      <c r="C18" s="33">
        <v>0</v>
      </c>
      <c r="D18" s="33">
        <v>0</v>
      </c>
    </row>
    <row r="19" spans="1:4" ht="18.75">
      <c r="A19" s="31"/>
      <c r="B19" s="32"/>
      <c r="C19" s="33"/>
      <c r="D19" s="33"/>
    </row>
    <row r="20" spans="1:4" ht="18.75">
      <c r="A20" s="2"/>
      <c r="B20" s="37"/>
      <c r="C20" s="37"/>
      <c r="D20" s="37"/>
    </row>
  </sheetData>
  <sheetProtection/>
  <mergeCells count="11">
    <mergeCell ref="A12:D12"/>
    <mergeCell ref="C1:D1"/>
    <mergeCell ref="A5:D5"/>
    <mergeCell ref="A6:D6"/>
    <mergeCell ref="B2:D3"/>
    <mergeCell ref="A14:A15"/>
    <mergeCell ref="B14:D14"/>
    <mergeCell ref="A7:D7"/>
    <mergeCell ref="A9:D9"/>
    <mergeCell ref="A10:B10"/>
    <mergeCell ref="A11:D11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45.00390625" style="0" customWidth="1"/>
    <col min="2" max="2" width="14.75390625" style="0" customWidth="1"/>
    <col min="3" max="3" width="17.125" style="0" customWidth="1"/>
    <col min="4" max="5" width="17.00390625" style="0" customWidth="1"/>
  </cols>
  <sheetData>
    <row r="1" spans="1:5" ht="18.75">
      <c r="A1" s="2"/>
      <c r="B1" s="2"/>
      <c r="C1" s="2"/>
      <c r="D1" s="136" t="s">
        <v>681</v>
      </c>
      <c r="E1" s="136"/>
    </row>
    <row r="2" spans="1:5" ht="18.75">
      <c r="A2" s="114"/>
      <c r="B2" s="114"/>
      <c r="C2" s="138" t="s">
        <v>780</v>
      </c>
      <c r="D2" s="138"/>
      <c r="E2" s="138"/>
    </row>
    <row r="3" spans="1:5" ht="18.75">
      <c r="A3" s="2"/>
      <c r="B3" s="2"/>
      <c r="C3" s="138"/>
      <c r="D3" s="138"/>
      <c r="E3" s="138"/>
    </row>
    <row r="4" spans="1:5" ht="18.75">
      <c r="A4" s="2"/>
      <c r="B4" s="2"/>
      <c r="C4" s="2"/>
      <c r="D4" s="2"/>
      <c r="E4" s="2"/>
    </row>
    <row r="5" spans="1:5" ht="18.75">
      <c r="A5" s="155" t="s">
        <v>773</v>
      </c>
      <c r="B5" s="155"/>
      <c r="C5" s="155"/>
      <c r="D5" s="171"/>
      <c r="E5" s="171"/>
    </row>
    <row r="6" spans="1:5" ht="18.75">
      <c r="A6" s="155" t="s">
        <v>596</v>
      </c>
      <c r="B6" s="155"/>
      <c r="C6" s="155"/>
      <c r="D6" s="171"/>
      <c r="E6" s="171"/>
    </row>
    <row r="7" spans="1:5" ht="18.75">
      <c r="A7" s="152" t="s">
        <v>778</v>
      </c>
      <c r="B7" s="152"/>
      <c r="C7" s="170"/>
      <c r="D7" s="170"/>
      <c r="E7" s="170"/>
    </row>
    <row r="8" spans="1:5" ht="18.75">
      <c r="A8" s="22"/>
      <c r="B8" s="22"/>
      <c r="C8" s="22"/>
      <c r="D8" s="22"/>
      <c r="E8" s="22"/>
    </row>
    <row r="9" spans="1:5" ht="18.75">
      <c r="A9" s="152" t="s">
        <v>774</v>
      </c>
      <c r="B9" s="152"/>
      <c r="C9" s="152"/>
      <c r="D9" s="171"/>
      <c r="E9" s="171"/>
    </row>
    <row r="10" spans="1:5" ht="18.75">
      <c r="A10" s="152"/>
      <c r="B10" s="152"/>
      <c r="C10" s="152"/>
      <c r="D10" s="23"/>
      <c r="E10" s="23"/>
    </row>
    <row r="11" spans="1:5" ht="18.75">
      <c r="A11" s="156" t="s">
        <v>585</v>
      </c>
      <c r="B11" s="156"/>
      <c r="C11" s="160"/>
      <c r="D11" s="159"/>
      <c r="E11" s="159"/>
    </row>
    <row r="12" spans="1:5" ht="42" customHeight="1">
      <c r="A12" s="157" t="s">
        <v>775</v>
      </c>
      <c r="B12" s="157"/>
      <c r="C12" s="161"/>
      <c r="D12" s="159"/>
      <c r="E12" s="159"/>
    </row>
    <row r="13" spans="1:5" ht="18.75">
      <c r="A13" s="24"/>
      <c r="B13" s="24"/>
      <c r="C13" s="25"/>
      <c r="D13" s="23"/>
      <c r="E13" s="23"/>
    </row>
    <row r="14" spans="1:5" ht="21" customHeight="1">
      <c r="A14" s="162" t="s">
        <v>586</v>
      </c>
      <c r="B14" s="164" t="s">
        <v>587</v>
      </c>
      <c r="C14" s="168"/>
      <c r="D14" s="168"/>
      <c r="E14" s="169"/>
    </row>
    <row r="15" spans="1:5" ht="21" customHeight="1">
      <c r="A15" s="167"/>
      <c r="B15" s="188" t="s">
        <v>269</v>
      </c>
      <c r="C15" s="189"/>
      <c r="D15" s="125" t="s">
        <v>324</v>
      </c>
      <c r="E15" s="125" t="s">
        <v>353</v>
      </c>
    </row>
    <row r="16" spans="1:5" ht="18.75">
      <c r="A16" s="163"/>
      <c r="B16" s="26" t="s">
        <v>776</v>
      </c>
      <c r="C16" s="26" t="s">
        <v>657</v>
      </c>
      <c r="D16" s="125"/>
      <c r="E16" s="125"/>
    </row>
    <row r="17" spans="1:5" ht="18.75">
      <c r="A17" s="27" t="s">
        <v>588</v>
      </c>
      <c r="B17" s="27">
        <f>B19</f>
        <v>60.506</v>
      </c>
      <c r="C17" s="28">
        <f>C19+C20+C21+C22+C23+C24+C25</f>
        <v>0.612</v>
      </c>
      <c r="D17" s="28">
        <f>D19+D20+D21+D22+D23+D24+D25</f>
        <v>0</v>
      </c>
      <c r="E17" s="28">
        <f>E19+E20+E21+E22+E23+E24+E25</f>
        <v>0</v>
      </c>
    </row>
    <row r="18" spans="1:5" ht="18.75">
      <c r="A18" s="24"/>
      <c r="B18" s="24"/>
      <c r="C18" s="29"/>
      <c r="D18" s="30"/>
      <c r="E18" s="30"/>
    </row>
    <row r="19" spans="1:5" ht="18" customHeight="1">
      <c r="A19" s="31" t="s">
        <v>628</v>
      </c>
      <c r="B19" s="31">
        <v>60.506</v>
      </c>
      <c r="C19" s="32">
        <v>0.612</v>
      </c>
      <c r="D19" s="33">
        <v>0</v>
      </c>
      <c r="E19" s="33">
        <v>0</v>
      </c>
    </row>
    <row r="20" spans="1:5" ht="18.75">
      <c r="A20" s="31"/>
      <c r="B20" s="31"/>
      <c r="C20" s="32"/>
      <c r="D20" s="33"/>
      <c r="E20" s="33"/>
    </row>
    <row r="21" spans="1:5" ht="18.75">
      <c r="A21" s="2"/>
      <c r="B21" s="2"/>
      <c r="C21" s="37"/>
      <c r="D21" s="37"/>
      <c r="E21" s="37"/>
    </row>
  </sheetData>
  <sheetProtection/>
  <mergeCells count="12">
    <mergeCell ref="D1:E1"/>
    <mergeCell ref="A5:E5"/>
    <mergeCell ref="A6:E6"/>
    <mergeCell ref="C2:E3"/>
    <mergeCell ref="A14:A16"/>
    <mergeCell ref="B14:E14"/>
    <mergeCell ref="B15:C15"/>
    <mergeCell ref="A7:E7"/>
    <mergeCell ref="A9:E9"/>
    <mergeCell ref="A10:C10"/>
    <mergeCell ref="A11:E11"/>
    <mergeCell ref="A12:E12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45.00390625" style="0" customWidth="1"/>
    <col min="2" max="2" width="16.875" style="0" customWidth="1"/>
    <col min="3" max="4" width="17.125" style="0" customWidth="1"/>
  </cols>
  <sheetData>
    <row r="1" spans="1:4" ht="18.75">
      <c r="A1" s="2"/>
      <c r="B1" s="2"/>
      <c r="C1" s="136" t="s">
        <v>685</v>
      </c>
      <c r="D1" s="136"/>
    </row>
    <row r="2" spans="1:4" ht="18.75">
      <c r="A2" s="114"/>
      <c r="B2" s="138" t="s">
        <v>780</v>
      </c>
      <c r="C2" s="138"/>
      <c r="D2" s="138"/>
    </row>
    <row r="3" spans="1:4" ht="18.75">
      <c r="A3" s="2"/>
      <c r="B3" s="138"/>
      <c r="C3" s="138"/>
      <c r="D3" s="138"/>
    </row>
    <row r="4" spans="1:4" ht="18.75">
      <c r="A4" s="2"/>
      <c r="B4" s="2"/>
      <c r="C4" s="2"/>
      <c r="D4" s="2"/>
    </row>
    <row r="5" spans="1:4" ht="18.75">
      <c r="A5" s="155" t="s">
        <v>771</v>
      </c>
      <c r="B5" s="155"/>
      <c r="C5" s="171"/>
      <c r="D5" s="171"/>
    </row>
    <row r="6" spans="1:4" ht="18.75">
      <c r="A6" s="155" t="s">
        <v>596</v>
      </c>
      <c r="B6" s="155"/>
      <c r="C6" s="171"/>
      <c r="D6" s="171"/>
    </row>
    <row r="7" spans="1:4" ht="18.75">
      <c r="A7" s="152" t="s">
        <v>777</v>
      </c>
      <c r="B7" s="170"/>
      <c r="C7" s="170"/>
      <c r="D7" s="170"/>
    </row>
    <row r="8" spans="1:4" ht="18.75">
      <c r="A8" s="22"/>
      <c r="B8" s="22"/>
      <c r="C8" s="22"/>
      <c r="D8" s="22"/>
    </row>
    <row r="9" spans="1:4" ht="18.75">
      <c r="A9" s="152" t="s">
        <v>770</v>
      </c>
      <c r="B9" s="152"/>
      <c r="C9" s="171"/>
      <c r="D9" s="171"/>
    </row>
    <row r="10" spans="1:4" ht="18.75">
      <c r="A10" s="152"/>
      <c r="B10" s="152"/>
      <c r="C10" s="23"/>
      <c r="D10" s="23"/>
    </row>
    <row r="11" spans="1:4" ht="18.75">
      <c r="A11" s="156" t="s">
        <v>585</v>
      </c>
      <c r="B11" s="160"/>
      <c r="C11" s="159"/>
      <c r="D11" s="159"/>
    </row>
    <row r="12" spans="1:4" ht="60" customHeight="1">
      <c r="A12" s="157" t="s">
        <v>772</v>
      </c>
      <c r="B12" s="161"/>
      <c r="C12" s="187"/>
      <c r="D12" s="187"/>
    </row>
    <row r="13" spans="1:4" ht="18.75">
      <c r="A13" s="24"/>
      <c r="B13" s="25"/>
      <c r="C13" s="23"/>
      <c r="D13" s="23"/>
    </row>
    <row r="14" spans="1:4" ht="21" customHeight="1">
      <c r="A14" s="162" t="s">
        <v>586</v>
      </c>
      <c r="B14" s="164" t="s">
        <v>587</v>
      </c>
      <c r="C14" s="165"/>
      <c r="D14" s="166"/>
    </row>
    <row r="15" spans="1:4" ht="18.75">
      <c r="A15" s="163"/>
      <c r="B15" s="26" t="s">
        <v>269</v>
      </c>
      <c r="C15" s="126" t="s">
        <v>324</v>
      </c>
      <c r="D15" s="126" t="s">
        <v>353</v>
      </c>
    </row>
    <row r="16" spans="1:4" ht="18.75">
      <c r="A16" s="27" t="s">
        <v>588</v>
      </c>
      <c r="B16" s="28">
        <f>B18+B19+B20+B21+B22+B23+B24</f>
        <v>1030</v>
      </c>
      <c r="C16" s="28">
        <f>C18+C19+C20+C21+C22+C23+C24</f>
        <v>0</v>
      </c>
      <c r="D16" s="28">
        <f>D18+D19+D20+D21+D22+D23+D24</f>
        <v>0</v>
      </c>
    </row>
    <row r="17" spans="1:4" ht="18.75">
      <c r="A17" s="24"/>
      <c r="B17" s="29"/>
      <c r="C17" s="30"/>
      <c r="D17" s="30"/>
    </row>
    <row r="18" spans="1:4" ht="18" customHeight="1">
      <c r="A18" s="31" t="s">
        <v>628</v>
      </c>
      <c r="B18" s="32">
        <v>830</v>
      </c>
      <c r="C18" s="33">
        <v>0</v>
      </c>
      <c r="D18" s="33">
        <v>0</v>
      </c>
    </row>
    <row r="19" spans="1:4" ht="18.75">
      <c r="A19" s="31" t="s">
        <v>603</v>
      </c>
      <c r="B19" s="32">
        <v>200</v>
      </c>
      <c r="C19" s="33">
        <v>0</v>
      </c>
      <c r="D19" s="33">
        <v>0</v>
      </c>
    </row>
    <row r="20" spans="1:4" ht="18.75">
      <c r="A20" s="2"/>
      <c r="B20" s="37"/>
      <c r="C20" s="37"/>
      <c r="D20" s="37"/>
    </row>
  </sheetData>
  <sheetProtection/>
  <mergeCells count="11">
    <mergeCell ref="C1:D1"/>
    <mergeCell ref="A5:D5"/>
    <mergeCell ref="A6:D6"/>
    <mergeCell ref="B2:D3"/>
    <mergeCell ref="A14:A15"/>
    <mergeCell ref="B14:D14"/>
    <mergeCell ref="A7:D7"/>
    <mergeCell ref="A9:D9"/>
    <mergeCell ref="A10:B10"/>
    <mergeCell ref="A11:D11"/>
    <mergeCell ref="A12:D12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8"/>
  <sheetViews>
    <sheetView view="pageBreakPreview" zoomScaleSheetLayoutView="100" zoomScalePageLayoutView="0" workbookViewId="0" topLeftCell="A1">
      <selection activeCell="E1" sqref="E1:G5"/>
    </sheetView>
  </sheetViews>
  <sheetFormatPr defaultColWidth="9.00390625" defaultRowHeight="12.75"/>
  <cols>
    <col min="1" max="1" width="41.625" style="21" customWidth="1"/>
    <col min="2" max="2" width="9.125" style="21" customWidth="1"/>
    <col min="3" max="3" width="21.25390625" style="21" customWidth="1"/>
    <col min="4" max="4" width="6.375" style="21" customWidth="1"/>
    <col min="5" max="7" width="18.875" style="21" bestFit="1" customWidth="1"/>
    <col min="8" max="8" width="14.375" style="21" customWidth="1"/>
    <col min="9" max="9" width="20.625" style="21" customWidth="1"/>
    <col min="10" max="16384" width="9.125" style="21" customWidth="1"/>
  </cols>
  <sheetData>
    <row r="1" spans="5:7" ht="22.5" customHeight="1">
      <c r="E1" s="152" t="s">
        <v>761</v>
      </c>
      <c r="F1" s="152"/>
      <c r="G1" s="152"/>
    </row>
    <row r="2" spans="5:7" ht="41.25" customHeight="1">
      <c r="E2" s="195" t="s">
        <v>780</v>
      </c>
      <c r="F2" s="195"/>
      <c r="G2" s="195"/>
    </row>
    <row r="3" spans="5:7" ht="12.75">
      <c r="E3" s="191"/>
      <c r="F3" s="191"/>
      <c r="G3" s="191"/>
    </row>
    <row r="4" spans="5:7" ht="18.75">
      <c r="E4" s="152" t="s">
        <v>761</v>
      </c>
      <c r="F4" s="152"/>
      <c r="G4" s="152"/>
    </row>
    <row r="5" spans="1:7" ht="39.75" customHeight="1">
      <c r="A5" s="95" t="s">
        <v>354</v>
      </c>
      <c r="B5" s="95" t="s">
        <v>354</v>
      </c>
      <c r="C5" s="95" t="s">
        <v>354</v>
      </c>
      <c r="D5" s="95" t="s">
        <v>354</v>
      </c>
      <c r="E5" s="190" t="s">
        <v>781</v>
      </c>
      <c r="F5" s="190"/>
      <c r="G5" s="190"/>
    </row>
    <row r="6" spans="1:7" ht="18.75">
      <c r="A6" s="95" t="s">
        <v>354</v>
      </c>
      <c r="B6" s="95" t="s">
        <v>354</v>
      </c>
      <c r="C6" s="95" t="s">
        <v>354</v>
      </c>
      <c r="D6" s="95" t="s">
        <v>354</v>
      </c>
      <c r="E6" s="95" t="s">
        <v>354</v>
      </c>
      <c r="F6" s="95" t="s">
        <v>354</v>
      </c>
      <c r="G6" s="95" t="s">
        <v>354</v>
      </c>
    </row>
    <row r="7" spans="1:7" ht="18.75">
      <c r="A7" s="133" t="s">
        <v>413</v>
      </c>
      <c r="B7" s="133"/>
      <c r="C7" s="133"/>
      <c r="D7" s="133"/>
      <c r="E7" s="133"/>
      <c r="F7" s="133"/>
      <c r="G7" s="133"/>
    </row>
    <row r="8" spans="1:7" ht="18.75">
      <c r="A8" s="133" t="s">
        <v>354</v>
      </c>
      <c r="B8" s="133"/>
      <c r="C8" s="133"/>
      <c r="D8" s="133"/>
      <c r="E8" s="133"/>
      <c r="F8" s="133"/>
      <c r="G8" s="133"/>
    </row>
    <row r="9" spans="1:7" ht="18.75">
      <c r="A9" s="131" t="s">
        <v>31</v>
      </c>
      <c r="B9" s="131" t="s">
        <v>146</v>
      </c>
      <c r="C9" s="131" t="s">
        <v>32</v>
      </c>
      <c r="D9" s="131" t="s">
        <v>33</v>
      </c>
      <c r="E9" s="131" t="s">
        <v>129</v>
      </c>
      <c r="F9" s="131"/>
      <c r="G9" s="131"/>
    </row>
    <row r="10" spans="1:7" ht="18.75">
      <c r="A10" s="131" t="s">
        <v>354</v>
      </c>
      <c r="B10" s="131" t="s">
        <v>354</v>
      </c>
      <c r="C10" s="131" t="s">
        <v>354</v>
      </c>
      <c r="D10" s="131" t="s">
        <v>354</v>
      </c>
      <c r="E10" s="94" t="s">
        <v>269</v>
      </c>
      <c r="F10" s="94" t="s">
        <v>324</v>
      </c>
      <c r="G10" s="94" t="s">
        <v>353</v>
      </c>
    </row>
    <row r="11" spans="1:7" ht="18.75">
      <c r="A11" s="94" t="s">
        <v>12</v>
      </c>
      <c r="B11" s="94" t="s">
        <v>18</v>
      </c>
      <c r="C11" s="94" t="s">
        <v>264</v>
      </c>
      <c r="D11" s="94" t="s">
        <v>431</v>
      </c>
      <c r="E11" s="94" t="s">
        <v>432</v>
      </c>
      <c r="F11" s="94" t="s">
        <v>501</v>
      </c>
      <c r="G11" s="94" t="s">
        <v>502</v>
      </c>
    </row>
    <row r="12" spans="1:7" ht="18.75">
      <c r="A12" s="72" t="s">
        <v>356</v>
      </c>
      <c r="B12" s="73" t="s">
        <v>354</v>
      </c>
      <c r="C12" s="73" t="s">
        <v>354</v>
      </c>
      <c r="D12" s="73" t="s">
        <v>354</v>
      </c>
      <c r="E12" s="71">
        <v>819589.5419</v>
      </c>
      <c r="F12" s="71">
        <v>721482.27187</v>
      </c>
      <c r="G12" s="71">
        <v>672771.48157</v>
      </c>
    </row>
    <row r="13" spans="1:7" ht="75">
      <c r="A13" s="97" t="s">
        <v>147</v>
      </c>
      <c r="B13" s="110" t="s">
        <v>34</v>
      </c>
      <c r="C13" s="66" t="s">
        <v>354</v>
      </c>
      <c r="D13" s="66" t="s">
        <v>354</v>
      </c>
      <c r="E13" s="99">
        <v>2003.235</v>
      </c>
      <c r="F13" s="99">
        <v>2003.235</v>
      </c>
      <c r="G13" s="99">
        <v>2003.235</v>
      </c>
    </row>
    <row r="14" spans="1:7" ht="18.75">
      <c r="A14" s="98" t="s">
        <v>273</v>
      </c>
      <c r="B14" s="109" t="s">
        <v>34</v>
      </c>
      <c r="C14" s="109" t="s">
        <v>252</v>
      </c>
      <c r="D14" s="109" t="s">
        <v>354</v>
      </c>
      <c r="E14" s="71">
        <v>2003.235</v>
      </c>
      <c r="F14" s="71">
        <v>2003.235</v>
      </c>
      <c r="G14" s="71">
        <v>2003.235</v>
      </c>
    </row>
    <row r="15" spans="1:7" ht="18.75">
      <c r="A15" s="98" t="s">
        <v>54</v>
      </c>
      <c r="B15" s="109" t="s">
        <v>34</v>
      </c>
      <c r="C15" s="109" t="s">
        <v>253</v>
      </c>
      <c r="D15" s="109" t="s">
        <v>354</v>
      </c>
      <c r="E15" s="71">
        <v>2003.235</v>
      </c>
      <c r="F15" s="71">
        <v>2003.235</v>
      </c>
      <c r="G15" s="71">
        <v>2003.235</v>
      </c>
    </row>
    <row r="16" spans="1:7" ht="37.5">
      <c r="A16" s="66" t="s">
        <v>35</v>
      </c>
      <c r="B16" s="110" t="s">
        <v>34</v>
      </c>
      <c r="C16" s="110" t="s">
        <v>148</v>
      </c>
      <c r="D16" s="110" t="s">
        <v>354</v>
      </c>
      <c r="E16" s="99">
        <v>1339.117</v>
      </c>
      <c r="F16" s="99">
        <v>1339.117</v>
      </c>
      <c r="G16" s="99">
        <v>1339.117</v>
      </c>
    </row>
    <row r="17" spans="1:7" ht="153.75" customHeight="1">
      <c r="A17" s="121" t="s">
        <v>36</v>
      </c>
      <c r="B17" s="122" t="s">
        <v>34</v>
      </c>
      <c r="C17" s="122" t="s">
        <v>148</v>
      </c>
      <c r="D17" s="122" t="s">
        <v>37</v>
      </c>
      <c r="E17" s="123">
        <v>1339.117</v>
      </c>
      <c r="F17" s="123">
        <v>1339.117</v>
      </c>
      <c r="G17" s="123">
        <v>1339.117</v>
      </c>
    </row>
    <row r="18" spans="1:7" ht="77.25" customHeight="1">
      <c r="A18" s="66" t="s">
        <v>301</v>
      </c>
      <c r="B18" s="110" t="s">
        <v>34</v>
      </c>
      <c r="C18" s="110" t="s">
        <v>302</v>
      </c>
      <c r="D18" s="110" t="s">
        <v>354</v>
      </c>
      <c r="E18" s="99">
        <v>18.716</v>
      </c>
      <c r="F18" s="99">
        <v>18.716</v>
      </c>
      <c r="G18" s="99">
        <v>18.716</v>
      </c>
    </row>
    <row r="19" spans="1:7" ht="59.25" customHeight="1">
      <c r="A19" s="121" t="s">
        <v>274</v>
      </c>
      <c r="B19" s="122" t="s">
        <v>34</v>
      </c>
      <c r="C19" s="122" t="s">
        <v>302</v>
      </c>
      <c r="D19" s="122" t="s">
        <v>38</v>
      </c>
      <c r="E19" s="123">
        <v>18.716</v>
      </c>
      <c r="F19" s="123">
        <v>18.716</v>
      </c>
      <c r="G19" s="123">
        <v>18.716</v>
      </c>
    </row>
    <row r="20" spans="1:7" ht="190.5" customHeight="1">
      <c r="A20" s="66" t="s">
        <v>126</v>
      </c>
      <c r="B20" s="110" t="s">
        <v>34</v>
      </c>
      <c r="C20" s="110" t="s">
        <v>149</v>
      </c>
      <c r="D20" s="110" t="s">
        <v>354</v>
      </c>
      <c r="E20" s="99">
        <v>645.402</v>
      </c>
      <c r="F20" s="99">
        <v>645.402</v>
      </c>
      <c r="G20" s="99">
        <v>645.402</v>
      </c>
    </row>
    <row r="21" spans="1:7" ht="153" customHeight="1">
      <c r="A21" s="121" t="s">
        <v>36</v>
      </c>
      <c r="B21" s="122" t="s">
        <v>34</v>
      </c>
      <c r="C21" s="122" t="s">
        <v>149</v>
      </c>
      <c r="D21" s="122" t="s">
        <v>37</v>
      </c>
      <c r="E21" s="123">
        <v>628.215</v>
      </c>
      <c r="F21" s="123">
        <v>628.215</v>
      </c>
      <c r="G21" s="123">
        <v>628.215</v>
      </c>
    </row>
    <row r="22" spans="1:7" ht="58.5" customHeight="1">
      <c r="A22" s="121" t="s">
        <v>274</v>
      </c>
      <c r="B22" s="122" t="s">
        <v>34</v>
      </c>
      <c r="C22" s="122" t="s">
        <v>149</v>
      </c>
      <c r="D22" s="122" t="s">
        <v>38</v>
      </c>
      <c r="E22" s="123">
        <v>17.187</v>
      </c>
      <c r="F22" s="123">
        <v>17.187</v>
      </c>
      <c r="G22" s="123">
        <v>17.187</v>
      </c>
    </row>
    <row r="23" spans="1:7" ht="61.5" customHeight="1">
      <c r="A23" s="97" t="s">
        <v>275</v>
      </c>
      <c r="B23" s="110" t="s">
        <v>263</v>
      </c>
      <c r="C23" s="66" t="s">
        <v>354</v>
      </c>
      <c r="D23" s="66" t="s">
        <v>354</v>
      </c>
      <c r="E23" s="99">
        <v>150</v>
      </c>
      <c r="F23" s="99">
        <v>150</v>
      </c>
      <c r="G23" s="99">
        <v>150</v>
      </c>
    </row>
    <row r="24" spans="1:7" ht="18.75">
      <c r="A24" s="98" t="s">
        <v>273</v>
      </c>
      <c r="B24" s="109" t="s">
        <v>263</v>
      </c>
      <c r="C24" s="109" t="s">
        <v>252</v>
      </c>
      <c r="D24" s="109" t="s">
        <v>354</v>
      </c>
      <c r="E24" s="71">
        <v>150</v>
      </c>
      <c r="F24" s="71">
        <v>150</v>
      </c>
      <c r="G24" s="71">
        <v>150</v>
      </c>
    </row>
    <row r="25" spans="1:7" ht="18.75">
      <c r="A25" s="98" t="s">
        <v>54</v>
      </c>
      <c r="B25" s="109" t="s">
        <v>263</v>
      </c>
      <c r="C25" s="109" t="s">
        <v>253</v>
      </c>
      <c r="D25" s="109" t="s">
        <v>354</v>
      </c>
      <c r="E25" s="71">
        <v>150</v>
      </c>
      <c r="F25" s="71">
        <v>150</v>
      </c>
      <c r="G25" s="71">
        <v>150</v>
      </c>
    </row>
    <row r="26" spans="1:7" ht="37.5">
      <c r="A26" s="66" t="s">
        <v>125</v>
      </c>
      <c r="B26" s="110" t="s">
        <v>263</v>
      </c>
      <c r="C26" s="110" t="s">
        <v>170</v>
      </c>
      <c r="D26" s="110" t="s">
        <v>354</v>
      </c>
      <c r="E26" s="99">
        <v>150</v>
      </c>
      <c r="F26" s="99">
        <v>150</v>
      </c>
      <c r="G26" s="99">
        <v>150</v>
      </c>
    </row>
    <row r="27" spans="1:7" ht="60" customHeight="1">
      <c r="A27" s="121" t="s">
        <v>274</v>
      </c>
      <c r="B27" s="122" t="s">
        <v>263</v>
      </c>
      <c r="C27" s="122" t="s">
        <v>170</v>
      </c>
      <c r="D27" s="122" t="s">
        <v>38</v>
      </c>
      <c r="E27" s="123">
        <v>150</v>
      </c>
      <c r="F27" s="123">
        <v>150</v>
      </c>
      <c r="G27" s="123">
        <v>150</v>
      </c>
    </row>
    <row r="28" spans="1:7" ht="59.25" customHeight="1">
      <c r="A28" s="97" t="s">
        <v>150</v>
      </c>
      <c r="B28" s="110" t="s">
        <v>39</v>
      </c>
      <c r="C28" s="66" t="s">
        <v>354</v>
      </c>
      <c r="D28" s="66" t="s">
        <v>354</v>
      </c>
      <c r="E28" s="99">
        <v>121379.64925</v>
      </c>
      <c r="F28" s="99">
        <v>82850.5476</v>
      </c>
      <c r="G28" s="99">
        <v>78812.71269</v>
      </c>
    </row>
    <row r="29" spans="1:7" ht="56.25">
      <c r="A29" s="98" t="s">
        <v>294</v>
      </c>
      <c r="B29" s="109" t="s">
        <v>39</v>
      </c>
      <c r="C29" s="109" t="s">
        <v>209</v>
      </c>
      <c r="D29" s="109" t="s">
        <v>354</v>
      </c>
      <c r="E29" s="71">
        <v>3240.954</v>
      </c>
      <c r="F29" s="71">
        <v>210</v>
      </c>
      <c r="G29" s="71">
        <v>210</v>
      </c>
    </row>
    <row r="30" spans="1:7" ht="75">
      <c r="A30" s="98" t="s">
        <v>559</v>
      </c>
      <c r="B30" s="109" t="s">
        <v>39</v>
      </c>
      <c r="C30" s="109" t="s">
        <v>210</v>
      </c>
      <c r="D30" s="109" t="s">
        <v>354</v>
      </c>
      <c r="E30" s="71">
        <v>1914.286</v>
      </c>
      <c r="F30" s="71" t="s">
        <v>354</v>
      </c>
      <c r="G30" s="71" t="s">
        <v>354</v>
      </c>
    </row>
    <row r="31" spans="1:7" ht="112.5">
      <c r="A31" s="98" t="s">
        <v>357</v>
      </c>
      <c r="B31" s="109" t="s">
        <v>39</v>
      </c>
      <c r="C31" s="109" t="s">
        <v>358</v>
      </c>
      <c r="D31" s="109" t="s">
        <v>354</v>
      </c>
      <c r="E31" s="71">
        <v>1000</v>
      </c>
      <c r="F31" s="71" t="s">
        <v>354</v>
      </c>
      <c r="G31" s="71" t="s">
        <v>354</v>
      </c>
    </row>
    <row r="32" spans="1:7" ht="18.75">
      <c r="A32" s="121" t="s">
        <v>40</v>
      </c>
      <c r="B32" s="122" t="s">
        <v>39</v>
      </c>
      <c r="C32" s="122" t="s">
        <v>358</v>
      </c>
      <c r="D32" s="122" t="s">
        <v>41</v>
      </c>
      <c r="E32" s="123">
        <v>1000</v>
      </c>
      <c r="F32" s="123" t="s">
        <v>354</v>
      </c>
      <c r="G32" s="123" t="s">
        <v>354</v>
      </c>
    </row>
    <row r="33" spans="1:7" ht="93.75">
      <c r="A33" s="66" t="s">
        <v>663</v>
      </c>
      <c r="B33" s="110" t="s">
        <v>39</v>
      </c>
      <c r="C33" s="110" t="s">
        <v>697</v>
      </c>
      <c r="D33" s="110" t="s">
        <v>354</v>
      </c>
      <c r="E33" s="99">
        <v>914.286</v>
      </c>
      <c r="F33" s="99" t="s">
        <v>354</v>
      </c>
      <c r="G33" s="99" t="s">
        <v>354</v>
      </c>
    </row>
    <row r="34" spans="1:7" ht="18.75">
      <c r="A34" s="121" t="s">
        <v>40</v>
      </c>
      <c r="B34" s="122" t="s">
        <v>39</v>
      </c>
      <c r="C34" s="122" t="s">
        <v>697</v>
      </c>
      <c r="D34" s="122" t="s">
        <v>41</v>
      </c>
      <c r="E34" s="123">
        <v>914.286</v>
      </c>
      <c r="F34" s="123" t="s">
        <v>354</v>
      </c>
      <c r="G34" s="123" t="s">
        <v>354</v>
      </c>
    </row>
    <row r="35" spans="1:7" ht="131.25">
      <c r="A35" s="98" t="s">
        <v>568</v>
      </c>
      <c r="B35" s="109" t="s">
        <v>39</v>
      </c>
      <c r="C35" s="109" t="s">
        <v>295</v>
      </c>
      <c r="D35" s="109" t="s">
        <v>354</v>
      </c>
      <c r="E35" s="71">
        <v>950</v>
      </c>
      <c r="F35" s="71" t="s">
        <v>354</v>
      </c>
      <c r="G35" s="71" t="s">
        <v>354</v>
      </c>
    </row>
    <row r="36" spans="1:7" ht="57.75" customHeight="1">
      <c r="A36" s="98" t="s">
        <v>330</v>
      </c>
      <c r="B36" s="109" t="s">
        <v>39</v>
      </c>
      <c r="C36" s="109" t="s">
        <v>331</v>
      </c>
      <c r="D36" s="109" t="s">
        <v>354</v>
      </c>
      <c r="E36" s="71">
        <v>950</v>
      </c>
      <c r="F36" s="71" t="s">
        <v>354</v>
      </c>
      <c r="G36" s="71" t="s">
        <v>354</v>
      </c>
    </row>
    <row r="37" spans="1:7" ht="112.5">
      <c r="A37" s="66" t="s">
        <v>664</v>
      </c>
      <c r="B37" s="110" t="s">
        <v>39</v>
      </c>
      <c r="C37" s="110" t="s">
        <v>332</v>
      </c>
      <c r="D37" s="110" t="s">
        <v>354</v>
      </c>
      <c r="E37" s="99">
        <v>950</v>
      </c>
      <c r="F37" s="99" t="s">
        <v>354</v>
      </c>
      <c r="G37" s="99" t="s">
        <v>354</v>
      </c>
    </row>
    <row r="38" spans="1:7" ht="18.75">
      <c r="A38" s="121" t="s">
        <v>40</v>
      </c>
      <c r="B38" s="122" t="s">
        <v>39</v>
      </c>
      <c r="C38" s="122" t="s">
        <v>332</v>
      </c>
      <c r="D38" s="122" t="s">
        <v>41</v>
      </c>
      <c r="E38" s="123">
        <v>950</v>
      </c>
      <c r="F38" s="123" t="s">
        <v>354</v>
      </c>
      <c r="G38" s="123" t="s">
        <v>354</v>
      </c>
    </row>
    <row r="39" spans="1:7" ht="75">
      <c r="A39" s="98" t="s">
        <v>560</v>
      </c>
      <c r="B39" s="109" t="s">
        <v>39</v>
      </c>
      <c r="C39" s="109" t="s">
        <v>211</v>
      </c>
      <c r="D39" s="109" t="s">
        <v>354</v>
      </c>
      <c r="E39" s="71">
        <v>210</v>
      </c>
      <c r="F39" s="71">
        <v>210</v>
      </c>
      <c r="G39" s="71">
        <v>210</v>
      </c>
    </row>
    <row r="40" spans="1:7" ht="131.25">
      <c r="A40" s="66" t="s">
        <v>151</v>
      </c>
      <c r="B40" s="110" t="s">
        <v>39</v>
      </c>
      <c r="C40" s="110" t="s">
        <v>152</v>
      </c>
      <c r="D40" s="110" t="s">
        <v>354</v>
      </c>
      <c r="E40" s="99">
        <v>210</v>
      </c>
      <c r="F40" s="99">
        <v>210</v>
      </c>
      <c r="G40" s="99">
        <v>210</v>
      </c>
    </row>
    <row r="41" spans="1:7" ht="18.75">
      <c r="A41" s="121" t="s">
        <v>40</v>
      </c>
      <c r="B41" s="122" t="s">
        <v>39</v>
      </c>
      <c r="C41" s="122" t="s">
        <v>152</v>
      </c>
      <c r="D41" s="122" t="s">
        <v>41</v>
      </c>
      <c r="E41" s="123">
        <v>210</v>
      </c>
      <c r="F41" s="123">
        <v>210</v>
      </c>
      <c r="G41" s="123">
        <v>210</v>
      </c>
    </row>
    <row r="42" spans="1:7" ht="75">
      <c r="A42" s="98" t="s">
        <v>561</v>
      </c>
      <c r="B42" s="109" t="s">
        <v>39</v>
      </c>
      <c r="C42" s="109" t="s">
        <v>315</v>
      </c>
      <c r="D42" s="109" t="s">
        <v>354</v>
      </c>
      <c r="E42" s="71">
        <v>166.668</v>
      </c>
      <c r="F42" s="71" t="s">
        <v>354</v>
      </c>
      <c r="G42" s="71" t="s">
        <v>354</v>
      </c>
    </row>
    <row r="43" spans="1:7" ht="45" customHeight="1">
      <c r="A43" s="98" t="s">
        <v>316</v>
      </c>
      <c r="B43" s="109" t="s">
        <v>39</v>
      </c>
      <c r="C43" s="109" t="s">
        <v>317</v>
      </c>
      <c r="D43" s="109" t="s">
        <v>354</v>
      </c>
      <c r="E43" s="71">
        <v>166.668</v>
      </c>
      <c r="F43" s="71" t="s">
        <v>354</v>
      </c>
      <c r="G43" s="71" t="s">
        <v>354</v>
      </c>
    </row>
    <row r="44" spans="1:7" ht="93.75">
      <c r="A44" s="66" t="s">
        <v>673</v>
      </c>
      <c r="B44" s="110" t="s">
        <v>39</v>
      </c>
      <c r="C44" s="110" t="s">
        <v>318</v>
      </c>
      <c r="D44" s="110" t="s">
        <v>354</v>
      </c>
      <c r="E44" s="99">
        <v>166.668</v>
      </c>
      <c r="F44" s="99" t="s">
        <v>354</v>
      </c>
      <c r="G44" s="99" t="s">
        <v>354</v>
      </c>
    </row>
    <row r="45" spans="1:9" ht="18.75">
      <c r="A45" s="121" t="s">
        <v>85</v>
      </c>
      <c r="B45" s="122" t="s">
        <v>39</v>
      </c>
      <c r="C45" s="122" t="s">
        <v>318</v>
      </c>
      <c r="D45" s="122" t="s">
        <v>86</v>
      </c>
      <c r="E45" s="123">
        <v>166.668</v>
      </c>
      <c r="F45" s="123" t="s">
        <v>354</v>
      </c>
      <c r="G45" s="123" t="s">
        <v>354</v>
      </c>
      <c r="H45" s="100">
        <f>E45+E71+E74+E76+E78+E80+E83+E86+E91+E93+E98+E102+E110+E118+E132+E134+E141+E144+E216+E219+E260+E264+E428+E436+E440+E442+E68+E254</f>
        <v>77920.11626999998</v>
      </c>
      <c r="I45" s="100"/>
    </row>
    <row r="46" spans="1:7" ht="75">
      <c r="A46" s="98" t="s">
        <v>71</v>
      </c>
      <c r="B46" s="109" t="s">
        <v>39</v>
      </c>
      <c r="C46" s="109" t="s">
        <v>212</v>
      </c>
      <c r="D46" s="109" t="s">
        <v>354</v>
      </c>
      <c r="E46" s="71">
        <v>33031.63696</v>
      </c>
      <c r="F46" s="71">
        <v>20529.3255</v>
      </c>
      <c r="G46" s="71">
        <v>21063.52969</v>
      </c>
    </row>
    <row r="47" spans="1:7" ht="97.5" customHeight="1">
      <c r="A47" s="98" t="s">
        <v>359</v>
      </c>
      <c r="B47" s="109" t="s">
        <v>39</v>
      </c>
      <c r="C47" s="109" t="s">
        <v>213</v>
      </c>
      <c r="D47" s="109" t="s">
        <v>354</v>
      </c>
      <c r="E47" s="71">
        <v>33031.63696</v>
      </c>
      <c r="F47" s="71">
        <v>20529.3255</v>
      </c>
      <c r="G47" s="71">
        <v>21063.52969</v>
      </c>
    </row>
    <row r="48" spans="1:7" ht="56.25">
      <c r="A48" s="98" t="s">
        <v>303</v>
      </c>
      <c r="B48" s="109" t="s">
        <v>39</v>
      </c>
      <c r="C48" s="109" t="s">
        <v>360</v>
      </c>
      <c r="D48" s="109" t="s">
        <v>354</v>
      </c>
      <c r="E48" s="71">
        <v>5871.43966</v>
      </c>
      <c r="F48" s="71">
        <v>3066.1</v>
      </c>
      <c r="G48" s="71">
        <v>3066.1</v>
      </c>
    </row>
    <row r="49" spans="1:7" ht="58.5" customHeight="1">
      <c r="A49" s="121" t="s">
        <v>274</v>
      </c>
      <c r="B49" s="122" t="s">
        <v>39</v>
      </c>
      <c r="C49" s="122" t="s">
        <v>360</v>
      </c>
      <c r="D49" s="122" t="s">
        <v>38</v>
      </c>
      <c r="E49" s="123">
        <v>5871.43966</v>
      </c>
      <c r="F49" s="123">
        <v>3066.1</v>
      </c>
      <c r="G49" s="123">
        <v>3066.1</v>
      </c>
    </row>
    <row r="50" spans="1:7" ht="56.25">
      <c r="A50" s="66" t="s">
        <v>303</v>
      </c>
      <c r="B50" s="110" t="s">
        <v>39</v>
      </c>
      <c r="C50" s="110" t="s">
        <v>300</v>
      </c>
      <c r="D50" s="110" t="s">
        <v>354</v>
      </c>
      <c r="E50" s="99">
        <v>8916.46465</v>
      </c>
      <c r="F50" s="99">
        <v>8916.46465</v>
      </c>
      <c r="G50" s="99">
        <v>8916.46465</v>
      </c>
    </row>
    <row r="51" spans="1:7" ht="57" customHeight="1">
      <c r="A51" s="121" t="s">
        <v>274</v>
      </c>
      <c r="B51" s="122" t="s">
        <v>39</v>
      </c>
      <c r="C51" s="122" t="s">
        <v>300</v>
      </c>
      <c r="D51" s="122" t="s">
        <v>38</v>
      </c>
      <c r="E51" s="123">
        <v>8916.46465</v>
      </c>
      <c r="F51" s="123">
        <v>8916.46465</v>
      </c>
      <c r="G51" s="123">
        <v>8916.46465</v>
      </c>
    </row>
    <row r="52" spans="1:7" ht="64.5" customHeight="1">
      <c r="A52" s="98" t="s">
        <v>304</v>
      </c>
      <c r="B52" s="109" t="s">
        <v>39</v>
      </c>
      <c r="C52" s="109" t="s">
        <v>305</v>
      </c>
      <c r="D52" s="109" t="s">
        <v>354</v>
      </c>
      <c r="E52" s="71">
        <v>7857.77765</v>
      </c>
      <c r="F52" s="71">
        <v>8101.70822</v>
      </c>
      <c r="G52" s="71">
        <v>8635.91241</v>
      </c>
    </row>
    <row r="53" spans="1:7" ht="61.5" customHeight="1">
      <c r="A53" s="121" t="s">
        <v>274</v>
      </c>
      <c r="B53" s="122" t="s">
        <v>39</v>
      </c>
      <c r="C53" s="122" t="s">
        <v>305</v>
      </c>
      <c r="D53" s="122" t="s">
        <v>38</v>
      </c>
      <c r="E53" s="123">
        <v>7857.77765</v>
      </c>
      <c r="F53" s="123">
        <v>8101.70822</v>
      </c>
      <c r="G53" s="123">
        <v>8635.91241</v>
      </c>
    </row>
    <row r="54" spans="1:7" ht="37.5">
      <c r="A54" s="98" t="s">
        <v>341</v>
      </c>
      <c r="B54" s="109" t="s">
        <v>39</v>
      </c>
      <c r="C54" s="109" t="s">
        <v>342</v>
      </c>
      <c r="D54" s="109" t="s">
        <v>354</v>
      </c>
      <c r="E54" s="71">
        <v>485.955</v>
      </c>
      <c r="F54" s="71">
        <v>445.05263</v>
      </c>
      <c r="G54" s="71">
        <v>445.05263</v>
      </c>
    </row>
    <row r="55" spans="1:7" ht="57" customHeight="1">
      <c r="A55" s="121" t="s">
        <v>274</v>
      </c>
      <c r="B55" s="122" t="s">
        <v>39</v>
      </c>
      <c r="C55" s="122" t="s">
        <v>342</v>
      </c>
      <c r="D55" s="122" t="s">
        <v>38</v>
      </c>
      <c r="E55" s="123">
        <v>40.90237</v>
      </c>
      <c r="F55" s="123" t="s">
        <v>354</v>
      </c>
      <c r="G55" s="123" t="s">
        <v>354</v>
      </c>
    </row>
    <row r="56" spans="1:7" ht="37.5">
      <c r="A56" s="66" t="s">
        <v>341</v>
      </c>
      <c r="B56" s="110" t="s">
        <v>39</v>
      </c>
      <c r="C56" s="110" t="s">
        <v>343</v>
      </c>
      <c r="D56" s="110" t="s">
        <v>354</v>
      </c>
      <c r="E56" s="99">
        <v>445.05263</v>
      </c>
      <c r="F56" s="99">
        <v>445.05263</v>
      </c>
      <c r="G56" s="99">
        <v>445.05263</v>
      </c>
    </row>
    <row r="57" spans="1:7" ht="58.5" customHeight="1">
      <c r="A57" s="121" t="s">
        <v>274</v>
      </c>
      <c r="B57" s="122" t="s">
        <v>39</v>
      </c>
      <c r="C57" s="122" t="s">
        <v>343</v>
      </c>
      <c r="D57" s="122" t="s">
        <v>38</v>
      </c>
      <c r="E57" s="123">
        <v>445.05263</v>
      </c>
      <c r="F57" s="123">
        <v>445.05263</v>
      </c>
      <c r="G57" s="123">
        <v>445.05263</v>
      </c>
    </row>
    <row r="58" spans="1:7" ht="47.25" customHeight="1">
      <c r="A58" s="98" t="s">
        <v>306</v>
      </c>
      <c r="B58" s="109" t="s">
        <v>39</v>
      </c>
      <c r="C58" s="109" t="s">
        <v>307</v>
      </c>
      <c r="D58" s="109" t="s">
        <v>354</v>
      </c>
      <c r="E58" s="71">
        <v>9900</v>
      </c>
      <c r="F58" s="71" t="s">
        <v>354</v>
      </c>
      <c r="G58" s="71" t="s">
        <v>354</v>
      </c>
    </row>
    <row r="59" spans="1:7" ht="58.5" customHeight="1">
      <c r="A59" s="121" t="s">
        <v>274</v>
      </c>
      <c r="B59" s="122" t="s">
        <v>39</v>
      </c>
      <c r="C59" s="122" t="s">
        <v>307</v>
      </c>
      <c r="D59" s="122" t="s">
        <v>38</v>
      </c>
      <c r="E59" s="123">
        <v>9900</v>
      </c>
      <c r="F59" s="123" t="s">
        <v>354</v>
      </c>
      <c r="G59" s="123" t="s">
        <v>354</v>
      </c>
    </row>
    <row r="60" spans="1:7" ht="93.75">
      <c r="A60" s="98" t="s">
        <v>42</v>
      </c>
      <c r="B60" s="109" t="s">
        <v>39</v>
      </c>
      <c r="C60" s="109" t="s">
        <v>214</v>
      </c>
      <c r="D60" s="109" t="s">
        <v>354</v>
      </c>
      <c r="E60" s="71">
        <v>14628.92668</v>
      </c>
      <c r="F60" s="71">
        <v>2546.4831</v>
      </c>
      <c r="G60" s="71">
        <v>834.498</v>
      </c>
    </row>
    <row r="61" spans="1:7" ht="75">
      <c r="A61" s="98" t="s">
        <v>215</v>
      </c>
      <c r="B61" s="109" t="s">
        <v>39</v>
      </c>
      <c r="C61" s="109" t="s">
        <v>216</v>
      </c>
      <c r="D61" s="109" t="s">
        <v>354</v>
      </c>
      <c r="E61" s="71">
        <v>3175.502</v>
      </c>
      <c r="F61" s="71">
        <v>834.498</v>
      </c>
      <c r="G61" s="71">
        <v>834.498</v>
      </c>
    </row>
    <row r="62" spans="1:7" ht="63.75" customHeight="1">
      <c r="A62" s="98" t="s">
        <v>571</v>
      </c>
      <c r="B62" s="109" t="s">
        <v>39</v>
      </c>
      <c r="C62" s="109" t="s">
        <v>593</v>
      </c>
      <c r="D62" s="109" t="s">
        <v>354</v>
      </c>
      <c r="E62" s="71">
        <v>244.104</v>
      </c>
      <c r="F62" s="71" t="s">
        <v>354</v>
      </c>
      <c r="G62" s="71" t="s">
        <v>354</v>
      </c>
    </row>
    <row r="63" spans="1:7" ht="152.25" customHeight="1">
      <c r="A63" s="66" t="s">
        <v>594</v>
      </c>
      <c r="B63" s="110" t="s">
        <v>39</v>
      </c>
      <c r="C63" s="110" t="s">
        <v>583</v>
      </c>
      <c r="D63" s="110" t="s">
        <v>354</v>
      </c>
      <c r="E63" s="99">
        <v>244.104</v>
      </c>
      <c r="F63" s="99" t="s">
        <v>354</v>
      </c>
      <c r="G63" s="99" t="s">
        <v>354</v>
      </c>
    </row>
    <row r="64" spans="1:7" ht="56.25">
      <c r="A64" s="121" t="s">
        <v>284</v>
      </c>
      <c r="B64" s="122" t="s">
        <v>39</v>
      </c>
      <c r="C64" s="122" t="s">
        <v>583</v>
      </c>
      <c r="D64" s="122" t="s">
        <v>44</v>
      </c>
      <c r="E64" s="123">
        <v>244.104</v>
      </c>
      <c r="F64" s="123" t="s">
        <v>354</v>
      </c>
      <c r="G64" s="123" t="s">
        <v>354</v>
      </c>
    </row>
    <row r="65" spans="1:7" ht="150" customHeight="1">
      <c r="A65" s="66" t="s">
        <v>665</v>
      </c>
      <c r="B65" s="110" t="s">
        <v>39</v>
      </c>
      <c r="C65" s="110" t="s">
        <v>309</v>
      </c>
      <c r="D65" s="110" t="s">
        <v>354</v>
      </c>
      <c r="E65" s="99">
        <v>834.498</v>
      </c>
      <c r="F65" s="99">
        <v>834.498</v>
      </c>
      <c r="G65" s="99">
        <v>834.498</v>
      </c>
    </row>
    <row r="66" spans="1:7" ht="37.5">
      <c r="A66" s="121" t="s">
        <v>47</v>
      </c>
      <c r="B66" s="122" t="s">
        <v>39</v>
      </c>
      <c r="C66" s="122" t="s">
        <v>309</v>
      </c>
      <c r="D66" s="122" t="s">
        <v>48</v>
      </c>
      <c r="E66" s="123">
        <v>834.498</v>
      </c>
      <c r="F66" s="123">
        <v>834.498</v>
      </c>
      <c r="G66" s="123">
        <v>834.498</v>
      </c>
    </row>
    <row r="67" spans="1:7" ht="56.25">
      <c r="A67" s="66" t="s">
        <v>710</v>
      </c>
      <c r="B67" s="110" t="s">
        <v>39</v>
      </c>
      <c r="C67" s="110" t="s">
        <v>711</v>
      </c>
      <c r="D67" s="110" t="s">
        <v>354</v>
      </c>
      <c r="E67" s="99">
        <v>1796.9</v>
      </c>
      <c r="F67" s="99" t="s">
        <v>354</v>
      </c>
      <c r="G67" s="99" t="s">
        <v>354</v>
      </c>
    </row>
    <row r="68" spans="1:7" ht="18.75">
      <c r="A68" s="121" t="s">
        <v>85</v>
      </c>
      <c r="B68" s="122" t="s">
        <v>39</v>
      </c>
      <c r="C68" s="122" t="s">
        <v>711</v>
      </c>
      <c r="D68" s="122" t="s">
        <v>86</v>
      </c>
      <c r="E68" s="123">
        <v>1796.9</v>
      </c>
      <c r="F68" s="123" t="s">
        <v>354</v>
      </c>
      <c r="G68" s="123" t="s">
        <v>354</v>
      </c>
    </row>
    <row r="69" spans="1:7" ht="18.75">
      <c r="A69" s="98" t="s">
        <v>363</v>
      </c>
      <c r="B69" s="109" t="s">
        <v>39</v>
      </c>
      <c r="C69" s="109" t="s">
        <v>364</v>
      </c>
      <c r="D69" s="109" t="s">
        <v>354</v>
      </c>
      <c r="E69" s="71">
        <v>300</v>
      </c>
      <c r="F69" s="71" t="s">
        <v>354</v>
      </c>
      <c r="G69" s="71" t="s">
        <v>354</v>
      </c>
    </row>
    <row r="70" spans="1:7" ht="18.75">
      <c r="A70" s="66" t="s">
        <v>363</v>
      </c>
      <c r="B70" s="110" t="s">
        <v>39</v>
      </c>
      <c r="C70" s="110" t="s">
        <v>365</v>
      </c>
      <c r="D70" s="110" t="s">
        <v>354</v>
      </c>
      <c r="E70" s="99">
        <v>300</v>
      </c>
      <c r="F70" s="99" t="s">
        <v>354</v>
      </c>
      <c r="G70" s="99" t="s">
        <v>354</v>
      </c>
    </row>
    <row r="71" spans="1:7" ht="18.75">
      <c r="A71" s="121" t="s">
        <v>85</v>
      </c>
      <c r="B71" s="122" t="s">
        <v>39</v>
      </c>
      <c r="C71" s="122" t="s">
        <v>365</v>
      </c>
      <c r="D71" s="122" t="s">
        <v>86</v>
      </c>
      <c r="E71" s="123">
        <v>300</v>
      </c>
      <c r="F71" s="123" t="s">
        <v>354</v>
      </c>
      <c r="G71" s="123" t="s">
        <v>354</v>
      </c>
    </row>
    <row r="72" spans="1:7" ht="75">
      <c r="A72" s="98" t="s">
        <v>43</v>
      </c>
      <c r="B72" s="109" t="s">
        <v>39</v>
      </c>
      <c r="C72" s="109" t="s">
        <v>217</v>
      </c>
      <c r="D72" s="109" t="s">
        <v>354</v>
      </c>
      <c r="E72" s="71">
        <v>9793.881</v>
      </c>
      <c r="F72" s="71" t="s">
        <v>354</v>
      </c>
      <c r="G72" s="71" t="s">
        <v>354</v>
      </c>
    </row>
    <row r="73" spans="1:7" ht="131.25">
      <c r="A73" s="66" t="s">
        <v>631</v>
      </c>
      <c r="B73" s="110" t="s">
        <v>39</v>
      </c>
      <c r="C73" s="110" t="s">
        <v>632</v>
      </c>
      <c r="D73" s="110" t="s">
        <v>354</v>
      </c>
      <c r="E73" s="99">
        <v>5000</v>
      </c>
      <c r="F73" s="99" t="s">
        <v>354</v>
      </c>
      <c r="G73" s="99" t="s">
        <v>354</v>
      </c>
    </row>
    <row r="74" spans="1:7" ht="18.75">
      <c r="A74" s="121" t="s">
        <v>85</v>
      </c>
      <c r="B74" s="122" t="s">
        <v>39</v>
      </c>
      <c r="C74" s="122" t="s">
        <v>632</v>
      </c>
      <c r="D74" s="122" t="s">
        <v>86</v>
      </c>
      <c r="E74" s="123">
        <v>5000</v>
      </c>
      <c r="F74" s="123" t="s">
        <v>354</v>
      </c>
      <c r="G74" s="123" t="s">
        <v>354</v>
      </c>
    </row>
    <row r="75" spans="1:7" ht="267.75" customHeight="1">
      <c r="A75" s="66" t="s">
        <v>747</v>
      </c>
      <c r="B75" s="110" t="s">
        <v>39</v>
      </c>
      <c r="C75" s="110" t="s">
        <v>748</v>
      </c>
      <c r="D75" s="110" t="s">
        <v>354</v>
      </c>
      <c r="E75" s="99">
        <v>600</v>
      </c>
      <c r="F75" s="99" t="s">
        <v>354</v>
      </c>
      <c r="G75" s="99" t="s">
        <v>354</v>
      </c>
    </row>
    <row r="76" spans="1:7" ht="18.75">
      <c r="A76" s="121" t="s">
        <v>85</v>
      </c>
      <c r="B76" s="122" t="s">
        <v>39</v>
      </c>
      <c r="C76" s="122" t="s">
        <v>748</v>
      </c>
      <c r="D76" s="122" t="s">
        <v>86</v>
      </c>
      <c r="E76" s="123">
        <v>600</v>
      </c>
      <c r="F76" s="123" t="s">
        <v>354</v>
      </c>
      <c r="G76" s="123" t="s">
        <v>354</v>
      </c>
    </row>
    <row r="77" spans="1:7" ht="78" customHeight="1">
      <c r="A77" s="66" t="s">
        <v>749</v>
      </c>
      <c r="B77" s="110" t="s">
        <v>39</v>
      </c>
      <c r="C77" s="110" t="s">
        <v>700</v>
      </c>
      <c r="D77" s="110" t="s">
        <v>354</v>
      </c>
      <c r="E77" s="99">
        <v>1527</v>
      </c>
      <c r="F77" s="99" t="s">
        <v>354</v>
      </c>
      <c r="G77" s="99" t="s">
        <v>354</v>
      </c>
    </row>
    <row r="78" spans="1:7" ht="18.75">
      <c r="A78" s="121" t="s">
        <v>85</v>
      </c>
      <c r="B78" s="122" t="s">
        <v>39</v>
      </c>
      <c r="C78" s="122" t="s">
        <v>700</v>
      </c>
      <c r="D78" s="122" t="s">
        <v>86</v>
      </c>
      <c r="E78" s="123">
        <v>1527</v>
      </c>
      <c r="F78" s="123" t="s">
        <v>354</v>
      </c>
      <c r="G78" s="123" t="s">
        <v>354</v>
      </c>
    </row>
    <row r="79" spans="1:7" ht="192" customHeight="1">
      <c r="A79" s="66" t="s">
        <v>750</v>
      </c>
      <c r="B79" s="110" t="s">
        <v>39</v>
      </c>
      <c r="C79" s="110" t="s">
        <v>751</v>
      </c>
      <c r="D79" s="110" t="s">
        <v>354</v>
      </c>
      <c r="E79" s="99">
        <v>230</v>
      </c>
      <c r="F79" s="99" t="s">
        <v>354</v>
      </c>
      <c r="G79" s="99" t="s">
        <v>354</v>
      </c>
    </row>
    <row r="80" spans="1:7" ht="18.75">
      <c r="A80" s="121" t="s">
        <v>85</v>
      </c>
      <c r="B80" s="122" t="s">
        <v>39</v>
      </c>
      <c r="C80" s="122" t="s">
        <v>751</v>
      </c>
      <c r="D80" s="122" t="s">
        <v>86</v>
      </c>
      <c r="E80" s="123">
        <v>230</v>
      </c>
      <c r="F80" s="123" t="s">
        <v>354</v>
      </c>
      <c r="G80" s="123" t="s">
        <v>354</v>
      </c>
    </row>
    <row r="81" spans="1:7" ht="45" customHeight="1">
      <c r="A81" s="98" t="s">
        <v>319</v>
      </c>
      <c r="B81" s="109" t="s">
        <v>39</v>
      </c>
      <c r="C81" s="109" t="s">
        <v>320</v>
      </c>
      <c r="D81" s="109" t="s">
        <v>354</v>
      </c>
      <c r="E81" s="71">
        <v>111.111</v>
      </c>
      <c r="F81" s="71" t="s">
        <v>354</v>
      </c>
      <c r="G81" s="71" t="s">
        <v>354</v>
      </c>
    </row>
    <row r="82" spans="1:7" ht="78.75" customHeight="1">
      <c r="A82" s="66" t="s">
        <v>667</v>
      </c>
      <c r="B82" s="110" t="s">
        <v>39</v>
      </c>
      <c r="C82" s="110" t="s">
        <v>321</v>
      </c>
      <c r="D82" s="110" t="s">
        <v>354</v>
      </c>
      <c r="E82" s="99">
        <v>111.111</v>
      </c>
      <c r="F82" s="99" t="s">
        <v>354</v>
      </c>
      <c r="G82" s="99" t="s">
        <v>354</v>
      </c>
    </row>
    <row r="83" spans="1:7" ht="18.75">
      <c r="A83" s="121" t="s">
        <v>85</v>
      </c>
      <c r="B83" s="122" t="s">
        <v>39</v>
      </c>
      <c r="C83" s="122" t="s">
        <v>321</v>
      </c>
      <c r="D83" s="122" t="s">
        <v>86</v>
      </c>
      <c r="E83" s="123">
        <v>111.111</v>
      </c>
      <c r="F83" s="123" t="s">
        <v>354</v>
      </c>
      <c r="G83" s="123" t="s">
        <v>354</v>
      </c>
    </row>
    <row r="84" spans="1:7" ht="75">
      <c r="A84" s="98" t="s">
        <v>699</v>
      </c>
      <c r="B84" s="109" t="s">
        <v>39</v>
      </c>
      <c r="C84" s="109" t="s">
        <v>712</v>
      </c>
      <c r="D84" s="109" t="s">
        <v>354</v>
      </c>
      <c r="E84" s="71">
        <v>1300</v>
      </c>
      <c r="F84" s="71" t="s">
        <v>354</v>
      </c>
      <c r="G84" s="71" t="s">
        <v>354</v>
      </c>
    </row>
    <row r="85" spans="1:7" ht="75">
      <c r="A85" s="66" t="s">
        <v>699</v>
      </c>
      <c r="B85" s="110" t="s">
        <v>39</v>
      </c>
      <c r="C85" s="110" t="s">
        <v>698</v>
      </c>
      <c r="D85" s="110" t="s">
        <v>354</v>
      </c>
      <c r="E85" s="99">
        <v>1300</v>
      </c>
      <c r="F85" s="99" t="s">
        <v>354</v>
      </c>
      <c r="G85" s="99" t="s">
        <v>354</v>
      </c>
    </row>
    <row r="86" spans="1:7" ht="18.75">
      <c r="A86" s="121" t="s">
        <v>85</v>
      </c>
      <c r="B86" s="122" t="s">
        <v>39</v>
      </c>
      <c r="C86" s="122" t="s">
        <v>698</v>
      </c>
      <c r="D86" s="122" t="s">
        <v>86</v>
      </c>
      <c r="E86" s="123">
        <v>1300</v>
      </c>
      <c r="F86" s="123" t="s">
        <v>354</v>
      </c>
      <c r="G86" s="123" t="s">
        <v>354</v>
      </c>
    </row>
    <row r="87" spans="1:7" ht="42.75" customHeight="1">
      <c r="A87" s="98" t="s">
        <v>713</v>
      </c>
      <c r="B87" s="109" t="s">
        <v>39</v>
      </c>
      <c r="C87" s="109" t="s">
        <v>714</v>
      </c>
      <c r="D87" s="109" t="s">
        <v>354</v>
      </c>
      <c r="E87" s="71">
        <v>75</v>
      </c>
      <c r="F87" s="71" t="s">
        <v>354</v>
      </c>
      <c r="G87" s="71" t="s">
        <v>354</v>
      </c>
    </row>
    <row r="88" spans="1:7" ht="61.5" customHeight="1">
      <c r="A88" s="121" t="s">
        <v>274</v>
      </c>
      <c r="B88" s="122" t="s">
        <v>39</v>
      </c>
      <c r="C88" s="122" t="s">
        <v>714</v>
      </c>
      <c r="D88" s="122" t="s">
        <v>38</v>
      </c>
      <c r="E88" s="123">
        <v>75</v>
      </c>
      <c r="F88" s="123" t="s">
        <v>354</v>
      </c>
      <c r="G88" s="123" t="s">
        <v>354</v>
      </c>
    </row>
    <row r="89" spans="1:7" ht="44.25" customHeight="1">
      <c r="A89" s="98" t="s">
        <v>311</v>
      </c>
      <c r="B89" s="109" t="s">
        <v>39</v>
      </c>
      <c r="C89" s="109" t="s">
        <v>312</v>
      </c>
      <c r="D89" s="109" t="s">
        <v>354</v>
      </c>
      <c r="E89" s="71">
        <v>950.77</v>
      </c>
      <c r="F89" s="71" t="s">
        <v>354</v>
      </c>
      <c r="G89" s="71" t="s">
        <v>354</v>
      </c>
    </row>
    <row r="90" spans="1:7" ht="57.75" customHeight="1">
      <c r="A90" s="66" t="s">
        <v>569</v>
      </c>
      <c r="B90" s="110" t="s">
        <v>39</v>
      </c>
      <c r="C90" s="110" t="s">
        <v>570</v>
      </c>
      <c r="D90" s="110" t="s">
        <v>354</v>
      </c>
      <c r="E90" s="99">
        <v>450.77</v>
      </c>
      <c r="F90" s="99" t="s">
        <v>354</v>
      </c>
      <c r="G90" s="99" t="s">
        <v>354</v>
      </c>
    </row>
    <row r="91" spans="1:7" ht="18.75">
      <c r="A91" s="121" t="s">
        <v>85</v>
      </c>
      <c r="B91" s="122" t="s">
        <v>39</v>
      </c>
      <c r="C91" s="122" t="s">
        <v>570</v>
      </c>
      <c r="D91" s="122" t="s">
        <v>86</v>
      </c>
      <c r="E91" s="123">
        <v>450.77</v>
      </c>
      <c r="F91" s="123" t="s">
        <v>354</v>
      </c>
      <c r="G91" s="123" t="s">
        <v>354</v>
      </c>
    </row>
    <row r="92" spans="1:7" ht="57.75" customHeight="1">
      <c r="A92" s="66" t="s">
        <v>764</v>
      </c>
      <c r="B92" s="110" t="s">
        <v>39</v>
      </c>
      <c r="C92" s="110" t="s">
        <v>760</v>
      </c>
      <c r="D92" s="110" t="s">
        <v>354</v>
      </c>
      <c r="E92" s="99">
        <v>500</v>
      </c>
      <c r="F92" s="99" t="s">
        <v>354</v>
      </c>
      <c r="G92" s="99" t="s">
        <v>354</v>
      </c>
    </row>
    <row r="93" spans="1:7" ht="18.75">
      <c r="A93" s="121" t="s">
        <v>85</v>
      </c>
      <c r="B93" s="122" t="s">
        <v>39</v>
      </c>
      <c r="C93" s="122" t="s">
        <v>760</v>
      </c>
      <c r="D93" s="122" t="s">
        <v>86</v>
      </c>
      <c r="E93" s="123">
        <v>500</v>
      </c>
      <c r="F93" s="123" t="s">
        <v>354</v>
      </c>
      <c r="G93" s="123" t="s">
        <v>354</v>
      </c>
    </row>
    <row r="94" spans="1:7" ht="56.25">
      <c r="A94" s="98" t="s">
        <v>366</v>
      </c>
      <c r="B94" s="109" t="s">
        <v>39</v>
      </c>
      <c r="C94" s="109" t="s">
        <v>367</v>
      </c>
      <c r="D94" s="109" t="s">
        <v>354</v>
      </c>
      <c r="E94" s="71">
        <v>1415.09868</v>
      </c>
      <c r="F94" s="71">
        <v>1711.9851</v>
      </c>
      <c r="G94" s="71" t="s">
        <v>354</v>
      </c>
    </row>
    <row r="95" spans="1:7" ht="64.5" customHeight="1">
      <c r="A95" s="98" t="s">
        <v>368</v>
      </c>
      <c r="B95" s="109" t="s">
        <v>39</v>
      </c>
      <c r="C95" s="109" t="s">
        <v>369</v>
      </c>
      <c r="D95" s="109" t="s">
        <v>354</v>
      </c>
      <c r="E95" s="71">
        <v>1415.09868</v>
      </c>
      <c r="F95" s="71">
        <v>1711.9851</v>
      </c>
      <c r="G95" s="71" t="s">
        <v>354</v>
      </c>
    </row>
    <row r="96" spans="1:7" ht="112.5">
      <c r="A96" s="66" t="s">
        <v>668</v>
      </c>
      <c r="B96" s="110" t="s">
        <v>39</v>
      </c>
      <c r="C96" s="110" t="s">
        <v>370</v>
      </c>
      <c r="D96" s="110" t="s">
        <v>354</v>
      </c>
      <c r="E96" s="99">
        <v>1415.09868</v>
      </c>
      <c r="F96" s="99">
        <v>1711.9851</v>
      </c>
      <c r="G96" s="99" t="s">
        <v>354</v>
      </c>
    </row>
    <row r="97" spans="1:7" ht="57.75" customHeight="1">
      <c r="A97" s="121" t="s">
        <v>274</v>
      </c>
      <c r="B97" s="122" t="s">
        <v>39</v>
      </c>
      <c r="C97" s="122" t="s">
        <v>370</v>
      </c>
      <c r="D97" s="122" t="s">
        <v>38</v>
      </c>
      <c r="E97" s="123">
        <v>1179.9207</v>
      </c>
      <c r="F97" s="123">
        <v>1711.9851</v>
      </c>
      <c r="G97" s="123" t="s">
        <v>354</v>
      </c>
    </row>
    <row r="98" spans="1:7" ht="18.75">
      <c r="A98" s="121" t="s">
        <v>85</v>
      </c>
      <c r="B98" s="122" t="s">
        <v>39</v>
      </c>
      <c r="C98" s="122" t="s">
        <v>370</v>
      </c>
      <c r="D98" s="122" t="s">
        <v>86</v>
      </c>
      <c r="E98" s="123">
        <v>235.17798</v>
      </c>
      <c r="F98" s="123" t="s">
        <v>354</v>
      </c>
      <c r="G98" s="123" t="s">
        <v>354</v>
      </c>
    </row>
    <row r="99" spans="1:7" ht="38.25" customHeight="1">
      <c r="A99" s="98" t="s">
        <v>715</v>
      </c>
      <c r="B99" s="109" t="s">
        <v>39</v>
      </c>
      <c r="C99" s="109" t="s">
        <v>716</v>
      </c>
      <c r="D99" s="109" t="s">
        <v>354</v>
      </c>
      <c r="E99" s="71">
        <v>244.445</v>
      </c>
      <c r="F99" s="71" t="s">
        <v>354</v>
      </c>
      <c r="G99" s="71" t="s">
        <v>354</v>
      </c>
    </row>
    <row r="100" spans="1:7" ht="56.25">
      <c r="A100" s="98" t="s">
        <v>717</v>
      </c>
      <c r="B100" s="109" t="s">
        <v>39</v>
      </c>
      <c r="C100" s="109" t="s">
        <v>718</v>
      </c>
      <c r="D100" s="109" t="s">
        <v>354</v>
      </c>
      <c r="E100" s="71">
        <v>244.445</v>
      </c>
      <c r="F100" s="71" t="s">
        <v>354</v>
      </c>
      <c r="G100" s="71" t="s">
        <v>354</v>
      </c>
    </row>
    <row r="101" spans="1:7" ht="56.25">
      <c r="A101" s="66" t="s">
        <v>719</v>
      </c>
      <c r="B101" s="110" t="s">
        <v>39</v>
      </c>
      <c r="C101" s="110" t="s">
        <v>720</v>
      </c>
      <c r="D101" s="110" t="s">
        <v>354</v>
      </c>
      <c r="E101" s="99">
        <v>244.445</v>
      </c>
      <c r="F101" s="99" t="s">
        <v>354</v>
      </c>
      <c r="G101" s="99" t="s">
        <v>354</v>
      </c>
    </row>
    <row r="102" spans="1:7" ht="18.75">
      <c r="A102" s="121" t="s">
        <v>85</v>
      </c>
      <c r="B102" s="122" t="s">
        <v>39</v>
      </c>
      <c r="C102" s="122" t="s">
        <v>720</v>
      </c>
      <c r="D102" s="122" t="s">
        <v>86</v>
      </c>
      <c r="E102" s="123">
        <v>244.445</v>
      </c>
      <c r="F102" s="123" t="s">
        <v>354</v>
      </c>
      <c r="G102" s="123" t="s">
        <v>354</v>
      </c>
    </row>
    <row r="103" spans="1:7" ht="75">
      <c r="A103" s="98" t="s">
        <v>239</v>
      </c>
      <c r="B103" s="109" t="s">
        <v>39</v>
      </c>
      <c r="C103" s="109" t="s">
        <v>240</v>
      </c>
      <c r="D103" s="109" t="s">
        <v>354</v>
      </c>
      <c r="E103" s="71">
        <v>53006.023</v>
      </c>
      <c r="F103" s="71">
        <v>47884.536</v>
      </c>
      <c r="G103" s="71">
        <v>44941.036</v>
      </c>
    </row>
    <row r="104" spans="1:7" ht="64.5" customHeight="1">
      <c r="A104" s="98" t="s">
        <v>241</v>
      </c>
      <c r="B104" s="109" t="s">
        <v>39</v>
      </c>
      <c r="C104" s="109" t="s">
        <v>242</v>
      </c>
      <c r="D104" s="109" t="s">
        <v>354</v>
      </c>
      <c r="E104" s="71">
        <v>20</v>
      </c>
      <c r="F104" s="71">
        <v>20</v>
      </c>
      <c r="G104" s="71" t="s">
        <v>354</v>
      </c>
    </row>
    <row r="105" spans="1:7" ht="104.25" customHeight="1">
      <c r="A105" s="98" t="s">
        <v>156</v>
      </c>
      <c r="B105" s="109" t="s">
        <v>39</v>
      </c>
      <c r="C105" s="109" t="s">
        <v>157</v>
      </c>
      <c r="D105" s="109" t="s">
        <v>354</v>
      </c>
      <c r="E105" s="71">
        <v>20</v>
      </c>
      <c r="F105" s="71">
        <v>20</v>
      </c>
      <c r="G105" s="71" t="s">
        <v>354</v>
      </c>
    </row>
    <row r="106" spans="1:7" ht="58.5" customHeight="1">
      <c r="A106" s="121" t="s">
        <v>274</v>
      </c>
      <c r="B106" s="122" t="s">
        <v>39</v>
      </c>
      <c r="C106" s="122" t="s">
        <v>157</v>
      </c>
      <c r="D106" s="122" t="s">
        <v>38</v>
      </c>
      <c r="E106" s="123">
        <v>20</v>
      </c>
      <c r="F106" s="123">
        <v>20</v>
      </c>
      <c r="G106" s="123" t="s">
        <v>354</v>
      </c>
    </row>
    <row r="107" spans="1:7" ht="75">
      <c r="A107" s="98" t="s">
        <v>567</v>
      </c>
      <c r="B107" s="109" t="s">
        <v>39</v>
      </c>
      <c r="C107" s="109" t="s">
        <v>243</v>
      </c>
      <c r="D107" s="109" t="s">
        <v>354</v>
      </c>
      <c r="E107" s="71">
        <v>220</v>
      </c>
      <c r="F107" s="71" t="s">
        <v>354</v>
      </c>
      <c r="G107" s="71" t="s">
        <v>354</v>
      </c>
    </row>
    <row r="108" spans="1:7" ht="63" customHeight="1">
      <c r="A108" s="98" t="s">
        <v>573</v>
      </c>
      <c r="B108" s="109" t="s">
        <v>39</v>
      </c>
      <c r="C108" s="109" t="s">
        <v>581</v>
      </c>
      <c r="D108" s="109" t="s">
        <v>354</v>
      </c>
      <c r="E108" s="71">
        <v>220</v>
      </c>
      <c r="F108" s="71" t="s">
        <v>354</v>
      </c>
      <c r="G108" s="71" t="s">
        <v>354</v>
      </c>
    </row>
    <row r="109" spans="1:7" ht="59.25" customHeight="1">
      <c r="A109" s="66" t="s">
        <v>573</v>
      </c>
      <c r="B109" s="110" t="s">
        <v>39</v>
      </c>
      <c r="C109" s="110" t="s">
        <v>572</v>
      </c>
      <c r="D109" s="110" t="s">
        <v>354</v>
      </c>
      <c r="E109" s="99">
        <v>220</v>
      </c>
      <c r="F109" s="99" t="s">
        <v>354</v>
      </c>
      <c r="G109" s="99" t="s">
        <v>354</v>
      </c>
    </row>
    <row r="110" spans="1:7" ht="18.75">
      <c r="A110" s="121" t="s">
        <v>85</v>
      </c>
      <c r="B110" s="122" t="s">
        <v>39</v>
      </c>
      <c r="C110" s="122" t="s">
        <v>572</v>
      </c>
      <c r="D110" s="122" t="s">
        <v>86</v>
      </c>
      <c r="E110" s="123">
        <v>220</v>
      </c>
      <c r="F110" s="123" t="s">
        <v>354</v>
      </c>
      <c r="G110" s="123" t="s">
        <v>354</v>
      </c>
    </row>
    <row r="111" spans="1:7" ht="56.25">
      <c r="A111" s="98" t="s">
        <v>562</v>
      </c>
      <c r="B111" s="109" t="s">
        <v>39</v>
      </c>
      <c r="C111" s="109" t="s">
        <v>245</v>
      </c>
      <c r="D111" s="109" t="s">
        <v>354</v>
      </c>
      <c r="E111" s="71">
        <v>51466.023</v>
      </c>
      <c r="F111" s="71">
        <v>47864.536</v>
      </c>
      <c r="G111" s="71">
        <v>44941.036</v>
      </c>
    </row>
    <row r="112" spans="1:7" ht="75">
      <c r="A112" s="98" t="s">
        <v>49</v>
      </c>
      <c r="B112" s="109" t="s">
        <v>39</v>
      </c>
      <c r="C112" s="109" t="s">
        <v>158</v>
      </c>
      <c r="D112" s="109" t="s">
        <v>354</v>
      </c>
      <c r="E112" s="71">
        <v>51466.023</v>
      </c>
      <c r="F112" s="71">
        <v>47864.536</v>
      </c>
      <c r="G112" s="71">
        <v>44941.036</v>
      </c>
    </row>
    <row r="113" spans="1:7" ht="148.5" customHeight="1">
      <c r="A113" s="121" t="s">
        <v>36</v>
      </c>
      <c r="B113" s="122" t="s">
        <v>39</v>
      </c>
      <c r="C113" s="122" t="s">
        <v>158</v>
      </c>
      <c r="D113" s="122" t="s">
        <v>37</v>
      </c>
      <c r="E113" s="123">
        <v>43806.036</v>
      </c>
      <c r="F113" s="123">
        <v>43696.036</v>
      </c>
      <c r="G113" s="123">
        <v>43806.036</v>
      </c>
    </row>
    <row r="114" spans="1:7" ht="54.75" customHeight="1">
      <c r="A114" s="121" t="s">
        <v>274</v>
      </c>
      <c r="B114" s="122" t="s">
        <v>39</v>
      </c>
      <c r="C114" s="122" t="s">
        <v>158</v>
      </c>
      <c r="D114" s="122" t="s">
        <v>38</v>
      </c>
      <c r="E114" s="123">
        <v>7515.987</v>
      </c>
      <c r="F114" s="123">
        <v>4026.5</v>
      </c>
      <c r="G114" s="123">
        <v>995</v>
      </c>
    </row>
    <row r="115" spans="1:7" ht="18.75">
      <c r="A115" s="121" t="s">
        <v>40</v>
      </c>
      <c r="B115" s="122" t="s">
        <v>39</v>
      </c>
      <c r="C115" s="122" t="s">
        <v>158</v>
      </c>
      <c r="D115" s="122" t="s">
        <v>41</v>
      </c>
      <c r="E115" s="123">
        <v>144</v>
      </c>
      <c r="F115" s="123">
        <v>142</v>
      </c>
      <c r="G115" s="123">
        <v>140</v>
      </c>
    </row>
    <row r="116" spans="1:7" ht="56.25">
      <c r="A116" s="98" t="s">
        <v>671</v>
      </c>
      <c r="B116" s="109" t="s">
        <v>39</v>
      </c>
      <c r="C116" s="109" t="s">
        <v>672</v>
      </c>
      <c r="D116" s="109" t="s">
        <v>354</v>
      </c>
      <c r="E116" s="71">
        <v>1300</v>
      </c>
      <c r="F116" s="71" t="s">
        <v>354</v>
      </c>
      <c r="G116" s="71" t="s">
        <v>354</v>
      </c>
    </row>
    <row r="117" spans="1:7" ht="56.25">
      <c r="A117" s="66" t="s">
        <v>575</v>
      </c>
      <c r="B117" s="110" t="s">
        <v>39</v>
      </c>
      <c r="C117" s="110" t="s">
        <v>574</v>
      </c>
      <c r="D117" s="110" t="s">
        <v>354</v>
      </c>
      <c r="E117" s="99">
        <v>1300</v>
      </c>
      <c r="F117" s="99" t="s">
        <v>354</v>
      </c>
      <c r="G117" s="99" t="s">
        <v>354</v>
      </c>
    </row>
    <row r="118" spans="1:7" ht="18.75">
      <c r="A118" s="121" t="s">
        <v>85</v>
      </c>
      <c r="B118" s="122" t="s">
        <v>39</v>
      </c>
      <c r="C118" s="122" t="s">
        <v>574</v>
      </c>
      <c r="D118" s="122" t="s">
        <v>86</v>
      </c>
      <c r="E118" s="123">
        <v>1300</v>
      </c>
      <c r="F118" s="123" t="s">
        <v>354</v>
      </c>
      <c r="G118" s="123" t="s">
        <v>354</v>
      </c>
    </row>
    <row r="119" spans="1:7" ht="89.25" customHeight="1">
      <c r="A119" s="98" t="s">
        <v>308</v>
      </c>
      <c r="B119" s="109" t="s">
        <v>39</v>
      </c>
      <c r="C119" s="109" t="s">
        <v>246</v>
      </c>
      <c r="D119" s="109" t="s">
        <v>354</v>
      </c>
      <c r="E119" s="71">
        <v>3323.48064</v>
      </c>
      <c r="F119" s="71">
        <v>1054.09</v>
      </c>
      <c r="G119" s="71">
        <v>1056.693</v>
      </c>
    </row>
    <row r="120" spans="1:7" ht="37.5">
      <c r="A120" s="98" t="s">
        <v>50</v>
      </c>
      <c r="B120" s="109" t="s">
        <v>39</v>
      </c>
      <c r="C120" s="109" t="s">
        <v>248</v>
      </c>
      <c r="D120" s="109" t="s">
        <v>354</v>
      </c>
      <c r="E120" s="71">
        <v>3229.40064</v>
      </c>
      <c r="F120" s="71">
        <v>1054.09</v>
      </c>
      <c r="G120" s="71">
        <v>1056.693</v>
      </c>
    </row>
    <row r="121" spans="1:7" ht="56.25">
      <c r="A121" s="98" t="s">
        <v>276</v>
      </c>
      <c r="B121" s="109" t="s">
        <v>39</v>
      </c>
      <c r="C121" s="109" t="s">
        <v>249</v>
      </c>
      <c r="D121" s="109" t="s">
        <v>354</v>
      </c>
      <c r="E121" s="71">
        <v>1047.037</v>
      </c>
      <c r="F121" s="71">
        <v>1049.09</v>
      </c>
      <c r="G121" s="71">
        <v>1051.693</v>
      </c>
    </row>
    <row r="122" spans="1:7" ht="112.5">
      <c r="A122" s="66" t="s">
        <v>159</v>
      </c>
      <c r="B122" s="110" t="s">
        <v>39</v>
      </c>
      <c r="C122" s="110" t="s">
        <v>160</v>
      </c>
      <c r="D122" s="110" t="s">
        <v>354</v>
      </c>
      <c r="E122" s="99">
        <v>1047.037</v>
      </c>
      <c r="F122" s="99">
        <v>1049.09</v>
      </c>
      <c r="G122" s="99">
        <v>1051.693</v>
      </c>
    </row>
    <row r="123" spans="1:7" ht="152.25" customHeight="1">
      <c r="A123" s="121" t="s">
        <v>36</v>
      </c>
      <c r="B123" s="122" t="s">
        <v>39</v>
      </c>
      <c r="C123" s="122" t="s">
        <v>160</v>
      </c>
      <c r="D123" s="122" t="s">
        <v>37</v>
      </c>
      <c r="E123" s="123">
        <v>57.496</v>
      </c>
      <c r="F123" s="123" t="s">
        <v>354</v>
      </c>
      <c r="G123" s="123" t="s">
        <v>354</v>
      </c>
    </row>
    <row r="124" spans="1:7" ht="58.5" customHeight="1">
      <c r="A124" s="121" t="s">
        <v>274</v>
      </c>
      <c r="B124" s="122" t="s">
        <v>39</v>
      </c>
      <c r="C124" s="122" t="s">
        <v>160</v>
      </c>
      <c r="D124" s="122" t="s">
        <v>38</v>
      </c>
      <c r="E124" s="123">
        <v>989.541</v>
      </c>
      <c r="F124" s="123">
        <v>1049.09</v>
      </c>
      <c r="G124" s="123">
        <v>1051.693</v>
      </c>
    </row>
    <row r="125" spans="1:7" ht="37.5">
      <c r="A125" s="98" t="s">
        <v>161</v>
      </c>
      <c r="B125" s="109" t="s">
        <v>39</v>
      </c>
      <c r="C125" s="109" t="s">
        <v>162</v>
      </c>
      <c r="D125" s="109" t="s">
        <v>354</v>
      </c>
      <c r="E125" s="71">
        <v>5</v>
      </c>
      <c r="F125" s="71">
        <v>5</v>
      </c>
      <c r="G125" s="71">
        <v>5</v>
      </c>
    </row>
    <row r="126" spans="1:7" ht="58.5" customHeight="1">
      <c r="A126" s="121" t="s">
        <v>274</v>
      </c>
      <c r="B126" s="122" t="s">
        <v>39</v>
      </c>
      <c r="C126" s="122" t="s">
        <v>162</v>
      </c>
      <c r="D126" s="122" t="s">
        <v>38</v>
      </c>
      <c r="E126" s="123">
        <v>5</v>
      </c>
      <c r="F126" s="123">
        <v>5</v>
      </c>
      <c r="G126" s="123">
        <v>5</v>
      </c>
    </row>
    <row r="127" spans="1:7" ht="80.25" customHeight="1">
      <c r="A127" s="98" t="s">
        <v>496</v>
      </c>
      <c r="B127" s="109" t="s">
        <v>39</v>
      </c>
      <c r="C127" s="109" t="s">
        <v>497</v>
      </c>
      <c r="D127" s="109" t="s">
        <v>354</v>
      </c>
      <c r="E127" s="71">
        <v>47</v>
      </c>
      <c r="F127" s="71" t="s">
        <v>354</v>
      </c>
      <c r="G127" s="71" t="s">
        <v>354</v>
      </c>
    </row>
    <row r="128" spans="1:7" ht="59.25" customHeight="1">
      <c r="A128" s="121" t="s">
        <v>274</v>
      </c>
      <c r="B128" s="122" t="s">
        <v>39</v>
      </c>
      <c r="C128" s="122" t="s">
        <v>497</v>
      </c>
      <c r="D128" s="122" t="s">
        <v>38</v>
      </c>
      <c r="E128" s="123">
        <v>47</v>
      </c>
      <c r="F128" s="123" t="s">
        <v>354</v>
      </c>
      <c r="G128" s="123" t="s">
        <v>354</v>
      </c>
    </row>
    <row r="129" spans="1:7" ht="28.5" customHeight="1">
      <c r="A129" s="98" t="s">
        <v>633</v>
      </c>
      <c r="B129" s="109" t="s">
        <v>39</v>
      </c>
      <c r="C129" s="109" t="s">
        <v>634</v>
      </c>
      <c r="D129" s="109" t="s">
        <v>354</v>
      </c>
      <c r="E129" s="71">
        <v>222</v>
      </c>
      <c r="F129" s="71" t="s">
        <v>354</v>
      </c>
      <c r="G129" s="71" t="s">
        <v>354</v>
      </c>
    </row>
    <row r="130" spans="1:7" ht="58.5" customHeight="1">
      <c r="A130" s="121" t="s">
        <v>274</v>
      </c>
      <c r="B130" s="122" t="s">
        <v>39</v>
      </c>
      <c r="C130" s="122" t="s">
        <v>634</v>
      </c>
      <c r="D130" s="122" t="s">
        <v>38</v>
      </c>
      <c r="E130" s="123">
        <v>22</v>
      </c>
      <c r="F130" s="123" t="s">
        <v>354</v>
      </c>
      <c r="G130" s="123" t="s">
        <v>354</v>
      </c>
    </row>
    <row r="131" spans="1:7" ht="192.75" customHeight="1">
      <c r="A131" s="66" t="s">
        <v>758</v>
      </c>
      <c r="B131" s="110" t="s">
        <v>39</v>
      </c>
      <c r="C131" s="110" t="s">
        <v>759</v>
      </c>
      <c r="D131" s="110" t="s">
        <v>354</v>
      </c>
      <c r="E131" s="99">
        <v>200</v>
      </c>
      <c r="F131" s="99" t="s">
        <v>354</v>
      </c>
      <c r="G131" s="99" t="s">
        <v>354</v>
      </c>
    </row>
    <row r="132" spans="1:7" ht="18.75">
      <c r="A132" s="121" t="s">
        <v>85</v>
      </c>
      <c r="B132" s="122" t="s">
        <v>39</v>
      </c>
      <c r="C132" s="122" t="s">
        <v>759</v>
      </c>
      <c r="D132" s="122" t="s">
        <v>86</v>
      </c>
      <c r="E132" s="123">
        <v>200</v>
      </c>
      <c r="F132" s="123" t="s">
        <v>354</v>
      </c>
      <c r="G132" s="123" t="s">
        <v>354</v>
      </c>
    </row>
    <row r="133" spans="1:7" ht="135" customHeight="1">
      <c r="A133" s="66" t="s">
        <v>721</v>
      </c>
      <c r="B133" s="110" t="s">
        <v>39</v>
      </c>
      <c r="C133" s="110" t="s">
        <v>722</v>
      </c>
      <c r="D133" s="110" t="s">
        <v>354</v>
      </c>
      <c r="E133" s="99">
        <v>1908.36364</v>
      </c>
      <c r="F133" s="99" t="s">
        <v>354</v>
      </c>
      <c r="G133" s="99" t="s">
        <v>354</v>
      </c>
    </row>
    <row r="134" spans="1:7" ht="18.75">
      <c r="A134" s="121" t="s">
        <v>85</v>
      </c>
      <c r="B134" s="122" t="s">
        <v>39</v>
      </c>
      <c r="C134" s="122" t="s">
        <v>722</v>
      </c>
      <c r="D134" s="122" t="s">
        <v>86</v>
      </c>
      <c r="E134" s="123">
        <v>1908.36364</v>
      </c>
      <c r="F134" s="123" t="s">
        <v>354</v>
      </c>
      <c r="G134" s="123" t="s">
        <v>354</v>
      </c>
    </row>
    <row r="135" spans="1:7" ht="37.5">
      <c r="A135" s="98" t="s">
        <v>344</v>
      </c>
      <c r="B135" s="109" t="s">
        <v>39</v>
      </c>
      <c r="C135" s="109" t="s">
        <v>345</v>
      </c>
      <c r="D135" s="109" t="s">
        <v>354</v>
      </c>
      <c r="E135" s="71">
        <v>62.08</v>
      </c>
      <c r="F135" s="71" t="s">
        <v>354</v>
      </c>
      <c r="G135" s="71" t="s">
        <v>354</v>
      </c>
    </row>
    <row r="136" spans="1:7" ht="75">
      <c r="A136" s="98" t="s">
        <v>346</v>
      </c>
      <c r="B136" s="109" t="s">
        <v>39</v>
      </c>
      <c r="C136" s="109" t="s">
        <v>347</v>
      </c>
      <c r="D136" s="109" t="s">
        <v>354</v>
      </c>
      <c r="E136" s="71">
        <v>62.08</v>
      </c>
      <c r="F136" s="71" t="s">
        <v>354</v>
      </c>
      <c r="G136" s="71" t="s">
        <v>354</v>
      </c>
    </row>
    <row r="137" spans="1:7" ht="60.75" customHeight="1">
      <c r="A137" s="121" t="s">
        <v>274</v>
      </c>
      <c r="B137" s="122" t="s">
        <v>39</v>
      </c>
      <c r="C137" s="122" t="s">
        <v>347</v>
      </c>
      <c r="D137" s="122" t="s">
        <v>38</v>
      </c>
      <c r="E137" s="123">
        <v>62.08</v>
      </c>
      <c r="F137" s="123" t="s">
        <v>354</v>
      </c>
      <c r="G137" s="123" t="s">
        <v>354</v>
      </c>
    </row>
    <row r="138" spans="1:7" ht="63.75" customHeight="1">
      <c r="A138" s="98" t="s">
        <v>563</v>
      </c>
      <c r="B138" s="109" t="s">
        <v>39</v>
      </c>
      <c r="C138" s="109" t="s">
        <v>348</v>
      </c>
      <c r="D138" s="109" t="s">
        <v>354</v>
      </c>
      <c r="E138" s="71">
        <v>32</v>
      </c>
      <c r="F138" s="71" t="s">
        <v>354</v>
      </c>
      <c r="G138" s="71" t="s">
        <v>354</v>
      </c>
    </row>
    <row r="139" spans="1:7" ht="75">
      <c r="A139" s="98" t="s">
        <v>349</v>
      </c>
      <c r="B139" s="109" t="s">
        <v>39</v>
      </c>
      <c r="C139" s="109" t="s">
        <v>350</v>
      </c>
      <c r="D139" s="109" t="s">
        <v>354</v>
      </c>
      <c r="E139" s="71">
        <v>2</v>
      </c>
      <c r="F139" s="71" t="s">
        <v>354</v>
      </c>
      <c r="G139" s="71" t="s">
        <v>354</v>
      </c>
    </row>
    <row r="140" spans="1:7" ht="75">
      <c r="A140" s="66" t="s">
        <v>349</v>
      </c>
      <c r="B140" s="110" t="s">
        <v>39</v>
      </c>
      <c r="C140" s="110" t="s">
        <v>395</v>
      </c>
      <c r="D140" s="110" t="s">
        <v>354</v>
      </c>
      <c r="E140" s="99">
        <v>2</v>
      </c>
      <c r="F140" s="99" t="s">
        <v>354</v>
      </c>
      <c r="G140" s="99" t="s">
        <v>354</v>
      </c>
    </row>
    <row r="141" spans="1:7" ht="18.75">
      <c r="A141" s="121" t="s">
        <v>85</v>
      </c>
      <c r="B141" s="122" t="s">
        <v>39</v>
      </c>
      <c r="C141" s="122" t="s">
        <v>395</v>
      </c>
      <c r="D141" s="122" t="s">
        <v>86</v>
      </c>
      <c r="E141" s="123">
        <v>2</v>
      </c>
      <c r="F141" s="123" t="s">
        <v>354</v>
      </c>
      <c r="G141" s="123" t="s">
        <v>354</v>
      </c>
    </row>
    <row r="142" spans="1:7" ht="81" customHeight="1">
      <c r="A142" s="98" t="s">
        <v>351</v>
      </c>
      <c r="B142" s="109" t="s">
        <v>39</v>
      </c>
      <c r="C142" s="109" t="s">
        <v>352</v>
      </c>
      <c r="D142" s="109" t="s">
        <v>354</v>
      </c>
      <c r="E142" s="71">
        <v>30</v>
      </c>
      <c r="F142" s="71" t="s">
        <v>354</v>
      </c>
      <c r="G142" s="71" t="s">
        <v>354</v>
      </c>
    </row>
    <row r="143" spans="1:7" ht="79.5" customHeight="1">
      <c r="A143" s="66" t="s">
        <v>351</v>
      </c>
      <c r="B143" s="110" t="s">
        <v>39</v>
      </c>
      <c r="C143" s="110" t="s">
        <v>396</v>
      </c>
      <c r="D143" s="110" t="s">
        <v>354</v>
      </c>
      <c r="E143" s="99">
        <v>30</v>
      </c>
      <c r="F143" s="99" t="s">
        <v>354</v>
      </c>
      <c r="G143" s="99" t="s">
        <v>354</v>
      </c>
    </row>
    <row r="144" spans="1:7" ht="18.75">
      <c r="A144" s="121" t="s">
        <v>85</v>
      </c>
      <c r="B144" s="122" t="s">
        <v>39</v>
      </c>
      <c r="C144" s="122" t="s">
        <v>396</v>
      </c>
      <c r="D144" s="122" t="s">
        <v>86</v>
      </c>
      <c r="E144" s="123">
        <v>30</v>
      </c>
      <c r="F144" s="123" t="s">
        <v>354</v>
      </c>
      <c r="G144" s="123" t="s">
        <v>354</v>
      </c>
    </row>
    <row r="145" spans="1:7" ht="37.5">
      <c r="A145" s="98" t="s">
        <v>51</v>
      </c>
      <c r="B145" s="109" t="s">
        <v>39</v>
      </c>
      <c r="C145" s="109" t="s">
        <v>250</v>
      </c>
      <c r="D145" s="109" t="s">
        <v>354</v>
      </c>
      <c r="E145" s="71">
        <v>572</v>
      </c>
      <c r="F145" s="71">
        <v>160</v>
      </c>
      <c r="G145" s="71">
        <v>160</v>
      </c>
    </row>
    <row r="146" spans="1:7" ht="112.5">
      <c r="A146" s="98" t="s">
        <v>564</v>
      </c>
      <c r="B146" s="109" t="s">
        <v>39</v>
      </c>
      <c r="C146" s="109" t="s">
        <v>251</v>
      </c>
      <c r="D146" s="109" t="s">
        <v>354</v>
      </c>
      <c r="E146" s="71">
        <v>572</v>
      </c>
      <c r="F146" s="71">
        <v>160</v>
      </c>
      <c r="G146" s="71">
        <v>160</v>
      </c>
    </row>
    <row r="147" spans="1:7" ht="131.25">
      <c r="A147" s="98" t="s">
        <v>52</v>
      </c>
      <c r="B147" s="109" t="s">
        <v>39</v>
      </c>
      <c r="C147" s="109" t="s">
        <v>163</v>
      </c>
      <c r="D147" s="109" t="s">
        <v>354</v>
      </c>
      <c r="E147" s="71">
        <v>20</v>
      </c>
      <c r="F147" s="71">
        <v>20</v>
      </c>
      <c r="G147" s="71">
        <v>20</v>
      </c>
    </row>
    <row r="148" spans="1:7" ht="37.5">
      <c r="A148" s="121" t="s">
        <v>47</v>
      </c>
      <c r="B148" s="122" t="s">
        <v>39</v>
      </c>
      <c r="C148" s="122" t="s">
        <v>163</v>
      </c>
      <c r="D148" s="122" t="s">
        <v>48</v>
      </c>
      <c r="E148" s="123">
        <v>20</v>
      </c>
      <c r="F148" s="123">
        <v>20</v>
      </c>
      <c r="G148" s="123">
        <v>20</v>
      </c>
    </row>
    <row r="149" spans="1:7" ht="37.5">
      <c r="A149" s="98" t="s">
        <v>53</v>
      </c>
      <c r="B149" s="109" t="s">
        <v>39</v>
      </c>
      <c r="C149" s="109" t="s">
        <v>164</v>
      </c>
      <c r="D149" s="109" t="s">
        <v>354</v>
      </c>
      <c r="E149" s="71">
        <v>50</v>
      </c>
      <c r="F149" s="71">
        <v>50</v>
      </c>
      <c r="G149" s="71">
        <v>50</v>
      </c>
    </row>
    <row r="150" spans="1:7" ht="58.5" customHeight="1">
      <c r="A150" s="121" t="s">
        <v>274</v>
      </c>
      <c r="B150" s="122" t="s">
        <v>39</v>
      </c>
      <c r="C150" s="122" t="s">
        <v>164</v>
      </c>
      <c r="D150" s="122" t="s">
        <v>38</v>
      </c>
      <c r="E150" s="123">
        <v>50</v>
      </c>
      <c r="F150" s="123">
        <v>50</v>
      </c>
      <c r="G150" s="123">
        <v>50</v>
      </c>
    </row>
    <row r="151" spans="1:7" ht="47.25" customHeight="1">
      <c r="A151" s="98" t="s">
        <v>397</v>
      </c>
      <c r="B151" s="109" t="s">
        <v>39</v>
      </c>
      <c r="C151" s="109" t="s">
        <v>398</v>
      </c>
      <c r="D151" s="109" t="s">
        <v>354</v>
      </c>
      <c r="E151" s="71">
        <v>502</v>
      </c>
      <c r="F151" s="71">
        <v>90</v>
      </c>
      <c r="G151" s="71">
        <v>90</v>
      </c>
    </row>
    <row r="152" spans="1:7" ht="75">
      <c r="A152" s="121" t="s">
        <v>60</v>
      </c>
      <c r="B152" s="122" t="s">
        <v>39</v>
      </c>
      <c r="C152" s="122" t="s">
        <v>398</v>
      </c>
      <c r="D152" s="122" t="s">
        <v>56</v>
      </c>
      <c r="E152" s="123">
        <v>502</v>
      </c>
      <c r="F152" s="123">
        <v>90</v>
      </c>
      <c r="G152" s="123">
        <v>90</v>
      </c>
    </row>
    <row r="153" spans="1:7" ht="18.75">
      <c r="A153" s="98" t="s">
        <v>273</v>
      </c>
      <c r="B153" s="109" t="s">
        <v>39</v>
      </c>
      <c r="C153" s="109" t="s">
        <v>252</v>
      </c>
      <c r="D153" s="109" t="s">
        <v>354</v>
      </c>
      <c r="E153" s="71">
        <v>13576.62797</v>
      </c>
      <c r="F153" s="71">
        <v>10466.113</v>
      </c>
      <c r="G153" s="71">
        <v>10546.956</v>
      </c>
    </row>
    <row r="154" spans="1:7" ht="18.75">
      <c r="A154" s="98" t="s">
        <v>54</v>
      </c>
      <c r="B154" s="109" t="s">
        <v>39</v>
      </c>
      <c r="C154" s="109" t="s">
        <v>253</v>
      </c>
      <c r="D154" s="109" t="s">
        <v>354</v>
      </c>
      <c r="E154" s="71">
        <v>13576.62797</v>
      </c>
      <c r="F154" s="71">
        <v>10466.113</v>
      </c>
      <c r="G154" s="71">
        <v>10546.956</v>
      </c>
    </row>
    <row r="155" spans="1:7" ht="56.25">
      <c r="A155" s="66" t="s">
        <v>723</v>
      </c>
      <c r="B155" s="110" t="s">
        <v>39</v>
      </c>
      <c r="C155" s="110" t="s">
        <v>724</v>
      </c>
      <c r="D155" s="110" t="s">
        <v>354</v>
      </c>
      <c r="E155" s="99">
        <v>4680.94465</v>
      </c>
      <c r="F155" s="99" t="s">
        <v>354</v>
      </c>
      <c r="G155" s="99" t="s">
        <v>354</v>
      </c>
    </row>
    <row r="156" spans="1:7" ht="152.25" customHeight="1">
      <c r="A156" s="121" t="s">
        <v>36</v>
      </c>
      <c r="B156" s="122" t="s">
        <v>39</v>
      </c>
      <c r="C156" s="122" t="s">
        <v>724</v>
      </c>
      <c r="D156" s="122" t="s">
        <v>37</v>
      </c>
      <c r="E156" s="123">
        <v>4680.94465</v>
      </c>
      <c r="F156" s="123" t="s">
        <v>354</v>
      </c>
      <c r="G156" s="123" t="s">
        <v>354</v>
      </c>
    </row>
    <row r="157" spans="1:7" ht="77.25" customHeight="1">
      <c r="A157" s="66" t="s">
        <v>165</v>
      </c>
      <c r="B157" s="110" t="s">
        <v>39</v>
      </c>
      <c r="C157" s="110" t="s">
        <v>166</v>
      </c>
      <c r="D157" s="110" t="s">
        <v>354</v>
      </c>
      <c r="E157" s="99" t="s">
        <v>354</v>
      </c>
      <c r="F157" s="99">
        <v>3458.866</v>
      </c>
      <c r="G157" s="99">
        <v>3458.866</v>
      </c>
    </row>
    <row r="158" spans="1:7" ht="152.25" customHeight="1">
      <c r="A158" s="121" t="s">
        <v>36</v>
      </c>
      <c r="B158" s="122" t="s">
        <v>39</v>
      </c>
      <c r="C158" s="122" t="s">
        <v>166</v>
      </c>
      <c r="D158" s="122" t="s">
        <v>37</v>
      </c>
      <c r="E158" s="123" t="s">
        <v>354</v>
      </c>
      <c r="F158" s="123">
        <v>3458.866</v>
      </c>
      <c r="G158" s="123">
        <v>3458.866</v>
      </c>
    </row>
    <row r="159" spans="1:7" ht="112.5">
      <c r="A159" s="66" t="s">
        <v>404</v>
      </c>
      <c r="B159" s="110" t="s">
        <v>39</v>
      </c>
      <c r="C159" s="110" t="s">
        <v>405</v>
      </c>
      <c r="D159" s="110" t="s">
        <v>354</v>
      </c>
      <c r="E159" s="99">
        <v>34.7</v>
      </c>
      <c r="F159" s="99">
        <v>37.1</v>
      </c>
      <c r="G159" s="99">
        <v>208.2</v>
      </c>
    </row>
    <row r="160" spans="1:7" ht="58.5" customHeight="1">
      <c r="A160" s="121" t="s">
        <v>274</v>
      </c>
      <c r="B160" s="122" t="s">
        <v>39</v>
      </c>
      <c r="C160" s="122" t="s">
        <v>405</v>
      </c>
      <c r="D160" s="122" t="s">
        <v>38</v>
      </c>
      <c r="E160" s="123">
        <v>34.7</v>
      </c>
      <c r="F160" s="123">
        <v>37.1</v>
      </c>
      <c r="G160" s="123">
        <v>208.2</v>
      </c>
    </row>
    <row r="161" spans="1:7" ht="56.25">
      <c r="A161" s="66" t="s">
        <v>406</v>
      </c>
      <c r="B161" s="110" t="s">
        <v>39</v>
      </c>
      <c r="C161" s="110" t="s">
        <v>407</v>
      </c>
      <c r="D161" s="110" t="s">
        <v>354</v>
      </c>
      <c r="E161" s="99">
        <v>462.6087</v>
      </c>
      <c r="F161" s="99" t="s">
        <v>354</v>
      </c>
      <c r="G161" s="99" t="s">
        <v>354</v>
      </c>
    </row>
    <row r="162" spans="1:7" ht="61.5" customHeight="1">
      <c r="A162" s="121" t="s">
        <v>274</v>
      </c>
      <c r="B162" s="122" t="s">
        <v>39</v>
      </c>
      <c r="C162" s="122" t="s">
        <v>407</v>
      </c>
      <c r="D162" s="122" t="s">
        <v>38</v>
      </c>
      <c r="E162" s="123">
        <v>462.6087</v>
      </c>
      <c r="F162" s="123" t="s">
        <v>354</v>
      </c>
      <c r="G162" s="123" t="s">
        <v>354</v>
      </c>
    </row>
    <row r="163" spans="1:7" ht="213" customHeight="1">
      <c r="A163" s="66" t="s">
        <v>313</v>
      </c>
      <c r="B163" s="110" t="s">
        <v>39</v>
      </c>
      <c r="C163" s="110" t="s">
        <v>201</v>
      </c>
      <c r="D163" s="110" t="s">
        <v>354</v>
      </c>
      <c r="E163" s="99">
        <v>12.9</v>
      </c>
      <c r="F163" s="99">
        <v>13.3</v>
      </c>
      <c r="G163" s="99">
        <v>13.9</v>
      </c>
    </row>
    <row r="164" spans="1:7" ht="62.25" customHeight="1">
      <c r="A164" s="121" t="s">
        <v>274</v>
      </c>
      <c r="B164" s="122" t="s">
        <v>39</v>
      </c>
      <c r="C164" s="122" t="s">
        <v>201</v>
      </c>
      <c r="D164" s="122" t="s">
        <v>38</v>
      </c>
      <c r="E164" s="123">
        <v>12.9</v>
      </c>
      <c r="F164" s="123">
        <v>13.3</v>
      </c>
      <c r="G164" s="123">
        <v>13.9</v>
      </c>
    </row>
    <row r="165" spans="1:7" ht="208.5" customHeight="1">
      <c r="A165" s="66" t="s">
        <v>410</v>
      </c>
      <c r="B165" s="110" t="s">
        <v>39</v>
      </c>
      <c r="C165" s="110" t="s">
        <v>167</v>
      </c>
      <c r="D165" s="110" t="s">
        <v>354</v>
      </c>
      <c r="E165" s="99">
        <v>68.042</v>
      </c>
      <c r="F165" s="99">
        <v>70.095</v>
      </c>
      <c r="G165" s="99">
        <v>72.698</v>
      </c>
    </row>
    <row r="166" spans="1:7" ht="152.25" customHeight="1">
      <c r="A166" s="121" t="s">
        <v>36</v>
      </c>
      <c r="B166" s="122" t="s">
        <v>39</v>
      </c>
      <c r="C166" s="122" t="s">
        <v>167</v>
      </c>
      <c r="D166" s="122" t="s">
        <v>37</v>
      </c>
      <c r="E166" s="123">
        <v>63.042</v>
      </c>
      <c r="F166" s="123">
        <v>65.1</v>
      </c>
      <c r="G166" s="123">
        <v>67.7</v>
      </c>
    </row>
    <row r="167" spans="1:7" ht="57" customHeight="1">
      <c r="A167" s="121" t="s">
        <v>274</v>
      </c>
      <c r="B167" s="122" t="s">
        <v>39</v>
      </c>
      <c r="C167" s="122" t="s">
        <v>167</v>
      </c>
      <c r="D167" s="122" t="s">
        <v>38</v>
      </c>
      <c r="E167" s="123">
        <v>5</v>
      </c>
      <c r="F167" s="123">
        <v>4.995</v>
      </c>
      <c r="G167" s="123">
        <v>4.998</v>
      </c>
    </row>
    <row r="168" spans="1:7" ht="206.25">
      <c r="A168" s="66" t="s">
        <v>411</v>
      </c>
      <c r="B168" s="110" t="s">
        <v>39</v>
      </c>
      <c r="C168" s="110" t="s">
        <v>168</v>
      </c>
      <c r="D168" s="110" t="s">
        <v>354</v>
      </c>
      <c r="E168" s="99">
        <v>161.348</v>
      </c>
      <c r="F168" s="99">
        <v>166.479</v>
      </c>
      <c r="G168" s="99">
        <v>172.989</v>
      </c>
    </row>
    <row r="169" spans="1:7" ht="157.5" customHeight="1">
      <c r="A169" s="121" t="s">
        <v>36</v>
      </c>
      <c r="B169" s="122" t="s">
        <v>39</v>
      </c>
      <c r="C169" s="122" t="s">
        <v>168</v>
      </c>
      <c r="D169" s="122" t="s">
        <v>37</v>
      </c>
      <c r="E169" s="123">
        <v>156.348</v>
      </c>
      <c r="F169" s="123">
        <v>161.479</v>
      </c>
      <c r="G169" s="123">
        <v>167.989</v>
      </c>
    </row>
    <row r="170" spans="1:7" ht="60.75" customHeight="1">
      <c r="A170" s="121" t="s">
        <v>274</v>
      </c>
      <c r="B170" s="122" t="s">
        <v>39</v>
      </c>
      <c r="C170" s="122" t="s">
        <v>168</v>
      </c>
      <c r="D170" s="122" t="s">
        <v>38</v>
      </c>
      <c r="E170" s="123">
        <v>5</v>
      </c>
      <c r="F170" s="123">
        <v>5</v>
      </c>
      <c r="G170" s="123">
        <v>5</v>
      </c>
    </row>
    <row r="171" spans="1:7" ht="232.5" customHeight="1">
      <c r="A171" s="66" t="s">
        <v>500</v>
      </c>
      <c r="B171" s="110" t="s">
        <v>39</v>
      </c>
      <c r="C171" s="110" t="s">
        <v>206</v>
      </c>
      <c r="D171" s="110" t="s">
        <v>354</v>
      </c>
      <c r="E171" s="99">
        <v>1.89</v>
      </c>
      <c r="F171" s="99">
        <v>1.92</v>
      </c>
      <c r="G171" s="99">
        <v>1.95</v>
      </c>
    </row>
    <row r="172" spans="1:7" ht="59.25" customHeight="1">
      <c r="A172" s="121" t="s">
        <v>274</v>
      </c>
      <c r="B172" s="122" t="s">
        <v>39</v>
      </c>
      <c r="C172" s="122" t="s">
        <v>206</v>
      </c>
      <c r="D172" s="122" t="s">
        <v>38</v>
      </c>
      <c r="E172" s="123">
        <v>1.89</v>
      </c>
      <c r="F172" s="123">
        <v>1.92</v>
      </c>
      <c r="G172" s="123">
        <v>1.95</v>
      </c>
    </row>
    <row r="173" spans="1:7" ht="93.75">
      <c r="A173" s="66" t="s">
        <v>55</v>
      </c>
      <c r="B173" s="110" t="s">
        <v>39</v>
      </c>
      <c r="C173" s="110" t="s">
        <v>169</v>
      </c>
      <c r="D173" s="110" t="s">
        <v>354</v>
      </c>
      <c r="E173" s="99">
        <v>1500</v>
      </c>
      <c r="F173" s="99">
        <v>1500</v>
      </c>
      <c r="G173" s="99">
        <v>1500</v>
      </c>
    </row>
    <row r="174" spans="1:7" ht="18.75">
      <c r="A174" s="121" t="s">
        <v>40</v>
      </c>
      <c r="B174" s="122" t="s">
        <v>39</v>
      </c>
      <c r="C174" s="122" t="s">
        <v>169</v>
      </c>
      <c r="D174" s="122" t="s">
        <v>41</v>
      </c>
      <c r="E174" s="123">
        <v>1500</v>
      </c>
      <c r="F174" s="123">
        <v>1500</v>
      </c>
      <c r="G174" s="123">
        <v>1500</v>
      </c>
    </row>
    <row r="175" spans="1:7" ht="37.5">
      <c r="A175" s="66" t="s">
        <v>125</v>
      </c>
      <c r="B175" s="110" t="s">
        <v>39</v>
      </c>
      <c r="C175" s="110" t="s">
        <v>170</v>
      </c>
      <c r="D175" s="110" t="s">
        <v>354</v>
      </c>
      <c r="E175" s="99">
        <v>6654.19462</v>
      </c>
      <c r="F175" s="99">
        <v>5218.353</v>
      </c>
      <c r="G175" s="99">
        <v>5118.353</v>
      </c>
    </row>
    <row r="176" spans="1:7" ht="59.25" customHeight="1">
      <c r="A176" s="121" t="s">
        <v>274</v>
      </c>
      <c r="B176" s="122" t="s">
        <v>39</v>
      </c>
      <c r="C176" s="122" t="s">
        <v>170</v>
      </c>
      <c r="D176" s="122" t="s">
        <v>38</v>
      </c>
      <c r="E176" s="123">
        <v>439</v>
      </c>
      <c r="F176" s="123">
        <v>100</v>
      </c>
      <c r="G176" s="123" t="s">
        <v>354</v>
      </c>
    </row>
    <row r="177" spans="1:7" ht="37.5">
      <c r="A177" s="121" t="s">
        <v>47</v>
      </c>
      <c r="B177" s="122" t="s">
        <v>39</v>
      </c>
      <c r="C177" s="122" t="s">
        <v>170</v>
      </c>
      <c r="D177" s="122" t="s">
        <v>48</v>
      </c>
      <c r="E177" s="123">
        <v>5028.353</v>
      </c>
      <c r="F177" s="123">
        <v>5028.353</v>
      </c>
      <c r="G177" s="123">
        <v>5028.353</v>
      </c>
    </row>
    <row r="178" spans="1:7" ht="18.75">
      <c r="A178" s="121" t="s">
        <v>40</v>
      </c>
      <c r="B178" s="122" t="s">
        <v>39</v>
      </c>
      <c r="C178" s="122" t="s">
        <v>170</v>
      </c>
      <c r="D178" s="122" t="s">
        <v>41</v>
      </c>
      <c r="E178" s="123">
        <v>1186.84162</v>
      </c>
      <c r="F178" s="123">
        <v>90</v>
      </c>
      <c r="G178" s="123">
        <v>90</v>
      </c>
    </row>
    <row r="179" spans="1:7" ht="80.25" customHeight="1">
      <c r="A179" s="97" t="s">
        <v>254</v>
      </c>
      <c r="B179" s="110" t="s">
        <v>58</v>
      </c>
      <c r="C179" s="66" t="s">
        <v>354</v>
      </c>
      <c r="D179" s="66" t="s">
        <v>354</v>
      </c>
      <c r="E179" s="99">
        <v>137979.90895</v>
      </c>
      <c r="F179" s="99">
        <v>126071.00979</v>
      </c>
      <c r="G179" s="99">
        <v>101625.84714</v>
      </c>
    </row>
    <row r="180" spans="1:7" ht="56.25">
      <c r="A180" s="98" t="s">
        <v>227</v>
      </c>
      <c r="B180" s="109" t="s">
        <v>58</v>
      </c>
      <c r="C180" s="109" t="s">
        <v>228</v>
      </c>
      <c r="D180" s="109" t="s">
        <v>354</v>
      </c>
      <c r="E180" s="71">
        <v>127159.97858</v>
      </c>
      <c r="F180" s="71">
        <v>118151.17643</v>
      </c>
      <c r="G180" s="71">
        <v>95460.08279</v>
      </c>
    </row>
    <row r="181" spans="1:7" ht="66.75" customHeight="1">
      <c r="A181" s="98" t="s">
        <v>59</v>
      </c>
      <c r="B181" s="109" t="s">
        <v>58</v>
      </c>
      <c r="C181" s="109" t="s">
        <v>229</v>
      </c>
      <c r="D181" s="109" t="s">
        <v>354</v>
      </c>
      <c r="E181" s="71">
        <v>17966.50646</v>
      </c>
      <c r="F181" s="71">
        <v>16838.57197</v>
      </c>
      <c r="G181" s="71">
        <v>10312.04037</v>
      </c>
    </row>
    <row r="182" spans="1:7" ht="37.5">
      <c r="A182" s="98" t="s">
        <v>488</v>
      </c>
      <c r="B182" s="109" t="s">
        <v>58</v>
      </c>
      <c r="C182" s="109" t="s">
        <v>492</v>
      </c>
      <c r="D182" s="109" t="s">
        <v>354</v>
      </c>
      <c r="E182" s="71">
        <v>186.55145</v>
      </c>
      <c r="F182" s="71" t="s">
        <v>354</v>
      </c>
      <c r="G182" s="71" t="s">
        <v>354</v>
      </c>
    </row>
    <row r="183" spans="1:7" ht="93.75">
      <c r="A183" s="66" t="s">
        <v>493</v>
      </c>
      <c r="B183" s="110" t="s">
        <v>58</v>
      </c>
      <c r="C183" s="110" t="s">
        <v>494</v>
      </c>
      <c r="D183" s="110" t="s">
        <v>354</v>
      </c>
      <c r="E183" s="99">
        <v>186.55145</v>
      </c>
      <c r="F183" s="99" t="s">
        <v>354</v>
      </c>
      <c r="G183" s="99" t="s">
        <v>354</v>
      </c>
    </row>
    <row r="184" spans="1:7" ht="75">
      <c r="A184" s="121" t="s">
        <v>60</v>
      </c>
      <c r="B184" s="122" t="s">
        <v>58</v>
      </c>
      <c r="C184" s="122" t="s">
        <v>494</v>
      </c>
      <c r="D184" s="122" t="s">
        <v>56</v>
      </c>
      <c r="E184" s="123">
        <v>186.55145</v>
      </c>
      <c r="F184" s="123" t="s">
        <v>354</v>
      </c>
      <c r="G184" s="123" t="s">
        <v>354</v>
      </c>
    </row>
    <row r="185" spans="1:7" ht="37.5">
      <c r="A185" s="98" t="s">
        <v>277</v>
      </c>
      <c r="B185" s="109" t="s">
        <v>58</v>
      </c>
      <c r="C185" s="109" t="s">
        <v>171</v>
      </c>
      <c r="D185" s="109" t="s">
        <v>354</v>
      </c>
      <c r="E185" s="71">
        <v>17279.95501</v>
      </c>
      <c r="F185" s="71">
        <v>16838.57197</v>
      </c>
      <c r="G185" s="71">
        <v>10312.04037</v>
      </c>
    </row>
    <row r="186" spans="1:7" ht="75">
      <c r="A186" s="121" t="s">
        <v>60</v>
      </c>
      <c r="B186" s="122" t="s">
        <v>58</v>
      </c>
      <c r="C186" s="122" t="s">
        <v>171</v>
      </c>
      <c r="D186" s="122" t="s">
        <v>56</v>
      </c>
      <c r="E186" s="123">
        <v>15167.468</v>
      </c>
      <c r="F186" s="123">
        <v>14370.475</v>
      </c>
      <c r="G186" s="123">
        <v>7476.803</v>
      </c>
    </row>
    <row r="187" spans="1:7" ht="97.5" customHeight="1">
      <c r="A187" s="66" t="s">
        <v>380</v>
      </c>
      <c r="B187" s="110" t="s">
        <v>58</v>
      </c>
      <c r="C187" s="110" t="s">
        <v>383</v>
      </c>
      <c r="D187" s="110" t="s">
        <v>354</v>
      </c>
      <c r="E187" s="99">
        <v>2112.48701</v>
      </c>
      <c r="F187" s="99">
        <v>2468.09697</v>
      </c>
      <c r="G187" s="99">
        <v>2835.23737</v>
      </c>
    </row>
    <row r="188" spans="1:7" ht="75">
      <c r="A188" s="121" t="s">
        <v>60</v>
      </c>
      <c r="B188" s="122" t="s">
        <v>58</v>
      </c>
      <c r="C188" s="122" t="s">
        <v>383</v>
      </c>
      <c r="D188" s="122" t="s">
        <v>56</v>
      </c>
      <c r="E188" s="123">
        <v>2112.48701</v>
      </c>
      <c r="F188" s="123">
        <v>2468.09697</v>
      </c>
      <c r="G188" s="123">
        <v>2835.23737</v>
      </c>
    </row>
    <row r="189" spans="1:7" ht="29.25" customHeight="1">
      <c r="A189" s="98" t="s">
        <v>725</v>
      </c>
      <c r="B189" s="109" t="s">
        <v>58</v>
      </c>
      <c r="C189" s="109" t="s">
        <v>726</v>
      </c>
      <c r="D189" s="109" t="s">
        <v>354</v>
      </c>
      <c r="E189" s="71">
        <v>500</v>
      </c>
      <c r="F189" s="71" t="s">
        <v>354</v>
      </c>
      <c r="G189" s="71" t="s">
        <v>354</v>
      </c>
    </row>
    <row r="190" spans="1:7" ht="75">
      <c r="A190" s="121" t="s">
        <v>60</v>
      </c>
      <c r="B190" s="122" t="s">
        <v>58</v>
      </c>
      <c r="C190" s="122" t="s">
        <v>726</v>
      </c>
      <c r="D190" s="122" t="s">
        <v>56</v>
      </c>
      <c r="E190" s="123">
        <v>500</v>
      </c>
      <c r="F190" s="123" t="s">
        <v>354</v>
      </c>
      <c r="G190" s="123" t="s">
        <v>354</v>
      </c>
    </row>
    <row r="191" spans="1:7" ht="37.5">
      <c r="A191" s="98" t="s">
        <v>62</v>
      </c>
      <c r="B191" s="109" t="s">
        <v>58</v>
      </c>
      <c r="C191" s="109" t="s">
        <v>230</v>
      </c>
      <c r="D191" s="109" t="s">
        <v>354</v>
      </c>
      <c r="E191" s="71">
        <v>22984.2897</v>
      </c>
      <c r="F191" s="71">
        <v>22632.54328</v>
      </c>
      <c r="G191" s="71">
        <v>16409.62454</v>
      </c>
    </row>
    <row r="192" spans="1:7" ht="37.5">
      <c r="A192" s="98" t="s">
        <v>635</v>
      </c>
      <c r="B192" s="109" t="s">
        <v>58</v>
      </c>
      <c r="C192" s="109" t="s">
        <v>636</v>
      </c>
      <c r="D192" s="109" t="s">
        <v>354</v>
      </c>
      <c r="E192" s="71">
        <v>154.6137</v>
      </c>
      <c r="F192" s="71" t="s">
        <v>354</v>
      </c>
      <c r="G192" s="71" t="s">
        <v>354</v>
      </c>
    </row>
    <row r="193" spans="1:7" ht="37.5">
      <c r="A193" s="66" t="s">
        <v>637</v>
      </c>
      <c r="B193" s="110" t="s">
        <v>58</v>
      </c>
      <c r="C193" s="110" t="s">
        <v>638</v>
      </c>
      <c r="D193" s="110" t="s">
        <v>354</v>
      </c>
      <c r="E193" s="99">
        <v>9.3937</v>
      </c>
      <c r="F193" s="99" t="s">
        <v>354</v>
      </c>
      <c r="G193" s="99" t="s">
        <v>354</v>
      </c>
    </row>
    <row r="194" spans="1:7" ht="75">
      <c r="A194" s="121" t="s">
        <v>60</v>
      </c>
      <c r="B194" s="122" t="s">
        <v>58</v>
      </c>
      <c r="C194" s="122" t="s">
        <v>638</v>
      </c>
      <c r="D194" s="122" t="s">
        <v>56</v>
      </c>
      <c r="E194" s="123">
        <v>9.3937</v>
      </c>
      <c r="F194" s="123" t="s">
        <v>354</v>
      </c>
      <c r="G194" s="123" t="s">
        <v>354</v>
      </c>
    </row>
    <row r="195" spans="1:7" ht="153" customHeight="1">
      <c r="A195" s="66" t="s">
        <v>661</v>
      </c>
      <c r="B195" s="110" t="s">
        <v>58</v>
      </c>
      <c r="C195" s="110" t="s">
        <v>662</v>
      </c>
      <c r="D195" s="110" t="s">
        <v>354</v>
      </c>
      <c r="E195" s="99">
        <v>145.22</v>
      </c>
      <c r="F195" s="99" t="s">
        <v>354</v>
      </c>
      <c r="G195" s="99" t="s">
        <v>354</v>
      </c>
    </row>
    <row r="196" spans="1:7" ht="75">
      <c r="A196" s="121" t="s">
        <v>60</v>
      </c>
      <c r="B196" s="122" t="s">
        <v>58</v>
      </c>
      <c r="C196" s="122" t="s">
        <v>662</v>
      </c>
      <c r="D196" s="122" t="s">
        <v>56</v>
      </c>
      <c r="E196" s="123">
        <v>145.22</v>
      </c>
      <c r="F196" s="123" t="s">
        <v>354</v>
      </c>
      <c r="G196" s="123" t="s">
        <v>354</v>
      </c>
    </row>
    <row r="197" spans="1:7" ht="37.5">
      <c r="A197" s="98" t="s">
        <v>172</v>
      </c>
      <c r="B197" s="109" t="s">
        <v>58</v>
      </c>
      <c r="C197" s="109" t="s">
        <v>173</v>
      </c>
      <c r="D197" s="109" t="s">
        <v>354</v>
      </c>
      <c r="E197" s="71">
        <v>80</v>
      </c>
      <c r="F197" s="71">
        <v>80</v>
      </c>
      <c r="G197" s="71">
        <v>80</v>
      </c>
    </row>
    <row r="198" spans="1:7" ht="75">
      <c r="A198" s="121" t="s">
        <v>60</v>
      </c>
      <c r="B198" s="122" t="s">
        <v>58</v>
      </c>
      <c r="C198" s="122" t="s">
        <v>173</v>
      </c>
      <c r="D198" s="122" t="s">
        <v>56</v>
      </c>
      <c r="E198" s="123">
        <v>80</v>
      </c>
      <c r="F198" s="123">
        <v>80</v>
      </c>
      <c r="G198" s="123">
        <v>80</v>
      </c>
    </row>
    <row r="199" spans="1:7" ht="37.5">
      <c r="A199" s="98" t="s">
        <v>61</v>
      </c>
      <c r="B199" s="109" t="s">
        <v>58</v>
      </c>
      <c r="C199" s="109" t="s">
        <v>174</v>
      </c>
      <c r="D199" s="109" t="s">
        <v>354</v>
      </c>
      <c r="E199" s="71">
        <v>21709.676</v>
      </c>
      <c r="F199" s="71">
        <v>22552.54328</v>
      </c>
      <c r="G199" s="71">
        <v>16329.62454</v>
      </c>
    </row>
    <row r="200" spans="1:7" ht="75">
      <c r="A200" s="121" t="s">
        <v>60</v>
      </c>
      <c r="B200" s="122" t="s">
        <v>58</v>
      </c>
      <c r="C200" s="122" t="s">
        <v>174</v>
      </c>
      <c r="D200" s="122" t="s">
        <v>56</v>
      </c>
      <c r="E200" s="123">
        <v>13957.489</v>
      </c>
      <c r="F200" s="123">
        <v>14072.414</v>
      </c>
      <c r="G200" s="123">
        <v>7092.47</v>
      </c>
    </row>
    <row r="201" spans="1:7" ht="112.5">
      <c r="A201" s="66" t="s">
        <v>384</v>
      </c>
      <c r="B201" s="110" t="s">
        <v>58</v>
      </c>
      <c r="C201" s="110" t="s">
        <v>385</v>
      </c>
      <c r="D201" s="110" t="s">
        <v>354</v>
      </c>
      <c r="E201" s="99">
        <v>7752.187</v>
      </c>
      <c r="F201" s="99">
        <v>8480.12928</v>
      </c>
      <c r="G201" s="99">
        <v>9237.15454</v>
      </c>
    </row>
    <row r="202" spans="1:7" ht="75">
      <c r="A202" s="121" t="s">
        <v>60</v>
      </c>
      <c r="B202" s="122" t="s">
        <v>58</v>
      </c>
      <c r="C202" s="122" t="s">
        <v>385</v>
      </c>
      <c r="D202" s="122" t="s">
        <v>56</v>
      </c>
      <c r="E202" s="123">
        <v>7752.187</v>
      </c>
      <c r="F202" s="123">
        <v>8480.12928</v>
      </c>
      <c r="G202" s="123">
        <v>9237.15454</v>
      </c>
    </row>
    <row r="203" spans="1:7" ht="18.75">
      <c r="A203" s="98" t="s">
        <v>725</v>
      </c>
      <c r="B203" s="109" t="s">
        <v>58</v>
      </c>
      <c r="C203" s="109" t="s">
        <v>727</v>
      </c>
      <c r="D203" s="109" t="s">
        <v>354</v>
      </c>
      <c r="E203" s="71">
        <v>350</v>
      </c>
      <c r="F203" s="71" t="s">
        <v>354</v>
      </c>
      <c r="G203" s="71" t="s">
        <v>354</v>
      </c>
    </row>
    <row r="204" spans="1:7" ht="75">
      <c r="A204" s="121" t="s">
        <v>60</v>
      </c>
      <c r="B204" s="122" t="s">
        <v>58</v>
      </c>
      <c r="C204" s="122" t="s">
        <v>727</v>
      </c>
      <c r="D204" s="122" t="s">
        <v>56</v>
      </c>
      <c r="E204" s="123">
        <v>350</v>
      </c>
      <c r="F204" s="123" t="s">
        <v>354</v>
      </c>
      <c r="G204" s="123" t="s">
        <v>354</v>
      </c>
    </row>
    <row r="205" spans="1:7" ht="56.25">
      <c r="A205" s="98" t="s">
        <v>728</v>
      </c>
      <c r="B205" s="109" t="s">
        <v>58</v>
      </c>
      <c r="C205" s="109" t="s">
        <v>729</v>
      </c>
      <c r="D205" s="109" t="s">
        <v>354</v>
      </c>
      <c r="E205" s="71">
        <v>690</v>
      </c>
      <c r="F205" s="71" t="s">
        <v>354</v>
      </c>
      <c r="G205" s="71" t="s">
        <v>354</v>
      </c>
    </row>
    <row r="206" spans="1:7" ht="75">
      <c r="A206" s="121" t="s">
        <v>60</v>
      </c>
      <c r="B206" s="122" t="s">
        <v>58</v>
      </c>
      <c r="C206" s="122" t="s">
        <v>729</v>
      </c>
      <c r="D206" s="122" t="s">
        <v>56</v>
      </c>
      <c r="E206" s="123">
        <v>690</v>
      </c>
      <c r="F206" s="123" t="s">
        <v>354</v>
      </c>
      <c r="G206" s="123" t="s">
        <v>354</v>
      </c>
    </row>
    <row r="207" spans="1:7" ht="37.5">
      <c r="A207" s="98" t="s">
        <v>63</v>
      </c>
      <c r="B207" s="109" t="s">
        <v>58</v>
      </c>
      <c r="C207" s="109" t="s">
        <v>231</v>
      </c>
      <c r="D207" s="109" t="s">
        <v>354</v>
      </c>
      <c r="E207" s="71">
        <v>3663.61787</v>
      </c>
      <c r="F207" s="71">
        <v>3635.25963</v>
      </c>
      <c r="G207" s="71">
        <v>3294.57164</v>
      </c>
    </row>
    <row r="208" spans="1:7" ht="37.5">
      <c r="A208" s="98" t="s">
        <v>61</v>
      </c>
      <c r="B208" s="109" t="s">
        <v>58</v>
      </c>
      <c r="C208" s="109" t="s">
        <v>175</v>
      </c>
      <c r="D208" s="109" t="s">
        <v>354</v>
      </c>
      <c r="E208" s="71">
        <v>3447.09</v>
      </c>
      <c r="F208" s="71">
        <v>3635.25963</v>
      </c>
      <c r="G208" s="71">
        <v>3294.57164</v>
      </c>
    </row>
    <row r="209" spans="1:7" ht="75">
      <c r="A209" s="121" t="s">
        <v>60</v>
      </c>
      <c r="B209" s="122" t="s">
        <v>58</v>
      </c>
      <c r="C209" s="122" t="s">
        <v>175</v>
      </c>
      <c r="D209" s="122" t="s">
        <v>56</v>
      </c>
      <c r="E209" s="123">
        <v>2196.737</v>
      </c>
      <c r="F209" s="123">
        <v>2267.497</v>
      </c>
      <c r="G209" s="123">
        <v>1804.708</v>
      </c>
    </row>
    <row r="210" spans="1:7" ht="112.5">
      <c r="A210" s="66" t="s">
        <v>384</v>
      </c>
      <c r="B210" s="110" t="s">
        <v>58</v>
      </c>
      <c r="C210" s="110" t="s">
        <v>386</v>
      </c>
      <c r="D210" s="110" t="s">
        <v>354</v>
      </c>
      <c r="E210" s="99">
        <v>1250.353</v>
      </c>
      <c r="F210" s="99">
        <v>1367.76263</v>
      </c>
      <c r="G210" s="99">
        <v>1489.86364</v>
      </c>
    </row>
    <row r="211" spans="1:7" ht="75">
      <c r="A211" s="121" t="s">
        <v>60</v>
      </c>
      <c r="B211" s="122" t="s">
        <v>58</v>
      </c>
      <c r="C211" s="122" t="s">
        <v>386</v>
      </c>
      <c r="D211" s="122" t="s">
        <v>56</v>
      </c>
      <c r="E211" s="123">
        <v>1250.353</v>
      </c>
      <c r="F211" s="123">
        <v>1367.76263</v>
      </c>
      <c r="G211" s="123">
        <v>1489.86364</v>
      </c>
    </row>
    <row r="212" spans="1:7" ht="66.75" customHeight="1">
      <c r="A212" s="98" t="s">
        <v>639</v>
      </c>
      <c r="B212" s="109" t="s">
        <v>58</v>
      </c>
      <c r="C212" s="109" t="s">
        <v>640</v>
      </c>
      <c r="D212" s="109" t="s">
        <v>354</v>
      </c>
      <c r="E212" s="71">
        <v>216.52787</v>
      </c>
      <c r="F212" s="71" t="s">
        <v>354</v>
      </c>
      <c r="G212" s="71" t="s">
        <v>354</v>
      </c>
    </row>
    <row r="213" spans="1:7" ht="75">
      <c r="A213" s="121" t="s">
        <v>60</v>
      </c>
      <c r="B213" s="122" t="s">
        <v>58</v>
      </c>
      <c r="C213" s="122" t="s">
        <v>640</v>
      </c>
      <c r="D213" s="122" t="s">
        <v>56</v>
      </c>
      <c r="E213" s="123">
        <v>216.52787</v>
      </c>
      <c r="F213" s="123" t="s">
        <v>354</v>
      </c>
      <c r="G213" s="123" t="s">
        <v>354</v>
      </c>
    </row>
    <row r="214" spans="1:7" ht="75">
      <c r="A214" s="98" t="s">
        <v>64</v>
      </c>
      <c r="B214" s="109" t="s">
        <v>58</v>
      </c>
      <c r="C214" s="109" t="s">
        <v>232</v>
      </c>
      <c r="D214" s="109" t="s">
        <v>354</v>
      </c>
      <c r="E214" s="71">
        <v>36257.16263</v>
      </c>
      <c r="F214" s="71">
        <v>31471.88285</v>
      </c>
      <c r="G214" s="71">
        <v>32242.53552</v>
      </c>
    </row>
    <row r="215" spans="1:7" ht="44.25" customHeight="1">
      <c r="A215" s="98" t="s">
        <v>278</v>
      </c>
      <c r="B215" s="109" t="s">
        <v>58</v>
      </c>
      <c r="C215" s="109" t="s">
        <v>176</v>
      </c>
      <c r="D215" s="109" t="s">
        <v>354</v>
      </c>
      <c r="E215" s="71">
        <v>30661.147</v>
      </c>
      <c r="F215" s="71">
        <v>31021.88285</v>
      </c>
      <c r="G215" s="71">
        <v>32242.53552</v>
      </c>
    </row>
    <row r="216" spans="1:7" ht="18.75">
      <c r="A216" s="121" t="s">
        <v>85</v>
      </c>
      <c r="B216" s="122" t="s">
        <v>58</v>
      </c>
      <c r="C216" s="122" t="s">
        <v>766</v>
      </c>
      <c r="D216" s="122" t="s">
        <v>86</v>
      </c>
      <c r="E216" s="123">
        <v>514.97837</v>
      </c>
      <c r="F216" s="123" t="s">
        <v>354</v>
      </c>
      <c r="G216" s="123" t="s">
        <v>354</v>
      </c>
    </row>
    <row r="217" spans="1:7" ht="75">
      <c r="A217" s="121" t="s">
        <v>60</v>
      </c>
      <c r="B217" s="122" t="s">
        <v>58</v>
      </c>
      <c r="C217" s="122" t="s">
        <v>176</v>
      </c>
      <c r="D217" s="122" t="s">
        <v>56</v>
      </c>
      <c r="E217" s="123">
        <v>22368.97694</v>
      </c>
      <c r="F217" s="123">
        <v>22514.398</v>
      </c>
      <c r="G217" s="123">
        <v>22975.583</v>
      </c>
    </row>
    <row r="218" spans="1:7" ht="112.5">
      <c r="A218" s="66" t="s">
        <v>384</v>
      </c>
      <c r="B218" s="110" t="s">
        <v>58</v>
      </c>
      <c r="C218" s="110" t="s">
        <v>387</v>
      </c>
      <c r="D218" s="110" t="s">
        <v>354</v>
      </c>
      <c r="E218" s="99">
        <v>7777.19169</v>
      </c>
      <c r="F218" s="99">
        <v>8507.48485</v>
      </c>
      <c r="G218" s="99">
        <v>9266.95252</v>
      </c>
    </row>
    <row r="219" spans="1:7" ht="18.75">
      <c r="A219" s="121" t="s">
        <v>85</v>
      </c>
      <c r="B219" s="122" t="s">
        <v>58</v>
      </c>
      <c r="C219" s="122" t="s">
        <v>387</v>
      </c>
      <c r="D219" s="122" t="s">
        <v>86</v>
      </c>
      <c r="E219" s="123">
        <v>61.118</v>
      </c>
      <c r="F219" s="123" t="s">
        <v>354</v>
      </c>
      <c r="G219" s="123" t="s">
        <v>354</v>
      </c>
    </row>
    <row r="220" spans="1:7" ht="75">
      <c r="A220" s="121" t="s">
        <v>60</v>
      </c>
      <c r="B220" s="122" t="s">
        <v>58</v>
      </c>
      <c r="C220" s="122" t="s">
        <v>387</v>
      </c>
      <c r="D220" s="122" t="s">
        <v>56</v>
      </c>
      <c r="E220" s="123">
        <v>7716.07369</v>
      </c>
      <c r="F220" s="123">
        <v>8507.48485</v>
      </c>
      <c r="G220" s="123">
        <v>9266.95252</v>
      </c>
    </row>
    <row r="221" spans="1:7" ht="37.5">
      <c r="A221" s="98" t="s">
        <v>65</v>
      </c>
      <c r="B221" s="109" t="s">
        <v>58</v>
      </c>
      <c r="C221" s="109" t="s">
        <v>177</v>
      </c>
      <c r="D221" s="109" t="s">
        <v>354</v>
      </c>
      <c r="E221" s="71">
        <v>750</v>
      </c>
      <c r="F221" s="71">
        <v>450</v>
      </c>
      <c r="G221" s="71" t="s">
        <v>354</v>
      </c>
    </row>
    <row r="222" spans="1:7" ht="75">
      <c r="A222" s="121" t="s">
        <v>60</v>
      </c>
      <c r="B222" s="122" t="s">
        <v>58</v>
      </c>
      <c r="C222" s="122" t="s">
        <v>177</v>
      </c>
      <c r="D222" s="122" t="s">
        <v>56</v>
      </c>
      <c r="E222" s="123">
        <v>750</v>
      </c>
      <c r="F222" s="123">
        <v>450</v>
      </c>
      <c r="G222" s="123" t="s">
        <v>354</v>
      </c>
    </row>
    <row r="223" spans="1:7" ht="56.25">
      <c r="A223" s="98" t="s">
        <v>641</v>
      </c>
      <c r="B223" s="109" t="s">
        <v>58</v>
      </c>
      <c r="C223" s="109" t="s">
        <v>642</v>
      </c>
      <c r="D223" s="109" t="s">
        <v>354</v>
      </c>
      <c r="E223" s="71">
        <v>1254.68848</v>
      </c>
      <c r="F223" s="71" t="s">
        <v>354</v>
      </c>
      <c r="G223" s="71" t="s">
        <v>354</v>
      </c>
    </row>
    <row r="224" spans="1:7" ht="168.75">
      <c r="A224" s="66" t="s">
        <v>643</v>
      </c>
      <c r="B224" s="110" t="s">
        <v>58</v>
      </c>
      <c r="C224" s="110" t="s">
        <v>644</v>
      </c>
      <c r="D224" s="110" t="s">
        <v>354</v>
      </c>
      <c r="E224" s="99">
        <v>1254.68848</v>
      </c>
      <c r="F224" s="99" t="s">
        <v>354</v>
      </c>
      <c r="G224" s="99" t="s">
        <v>354</v>
      </c>
    </row>
    <row r="225" spans="1:7" ht="75">
      <c r="A225" s="121" t="s">
        <v>60</v>
      </c>
      <c r="B225" s="122" t="s">
        <v>58</v>
      </c>
      <c r="C225" s="122" t="s">
        <v>644</v>
      </c>
      <c r="D225" s="122" t="s">
        <v>56</v>
      </c>
      <c r="E225" s="123">
        <v>1254.68848</v>
      </c>
      <c r="F225" s="123" t="s">
        <v>354</v>
      </c>
      <c r="G225" s="123" t="s">
        <v>354</v>
      </c>
    </row>
    <row r="226" spans="1:7" ht="18.75">
      <c r="A226" s="98" t="s">
        <v>754</v>
      </c>
      <c r="B226" s="109" t="s">
        <v>58</v>
      </c>
      <c r="C226" s="109" t="s">
        <v>755</v>
      </c>
      <c r="D226" s="109" t="s">
        <v>354</v>
      </c>
      <c r="E226" s="71">
        <v>870</v>
      </c>
      <c r="F226" s="71" t="s">
        <v>354</v>
      </c>
      <c r="G226" s="71" t="s">
        <v>354</v>
      </c>
    </row>
    <row r="227" spans="1:7" ht="168.75" customHeight="1">
      <c r="A227" s="66" t="s">
        <v>756</v>
      </c>
      <c r="B227" s="110" t="s">
        <v>58</v>
      </c>
      <c r="C227" s="110" t="s">
        <v>757</v>
      </c>
      <c r="D227" s="110" t="s">
        <v>354</v>
      </c>
      <c r="E227" s="99">
        <v>870</v>
      </c>
      <c r="F227" s="99" t="s">
        <v>354</v>
      </c>
      <c r="G227" s="99" t="s">
        <v>354</v>
      </c>
    </row>
    <row r="228" spans="1:7" ht="75">
      <c r="A228" s="121" t="s">
        <v>60</v>
      </c>
      <c r="B228" s="122" t="s">
        <v>58</v>
      </c>
      <c r="C228" s="122" t="s">
        <v>757</v>
      </c>
      <c r="D228" s="122" t="s">
        <v>56</v>
      </c>
      <c r="E228" s="123">
        <v>870</v>
      </c>
      <c r="F228" s="123" t="s">
        <v>354</v>
      </c>
      <c r="G228" s="123" t="s">
        <v>354</v>
      </c>
    </row>
    <row r="229" spans="1:7" ht="37.5">
      <c r="A229" s="98" t="s">
        <v>337</v>
      </c>
      <c r="B229" s="109" t="s">
        <v>58</v>
      </c>
      <c r="C229" s="109" t="s">
        <v>338</v>
      </c>
      <c r="D229" s="109" t="s">
        <v>354</v>
      </c>
      <c r="E229" s="71">
        <v>667</v>
      </c>
      <c r="F229" s="71" t="s">
        <v>354</v>
      </c>
      <c r="G229" s="71" t="s">
        <v>354</v>
      </c>
    </row>
    <row r="230" spans="1:7" ht="79.5" customHeight="1">
      <c r="A230" s="66" t="s">
        <v>670</v>
      </c>
      <c r="B230" s="110" t="s">
        <v>58</v>
      </c>
      <c r="C230" s="110" t="s">
        <v>339</v>
      </c>
      <c r="D230" s="110" t="s">
        <v>354</v>
      </c>
      <c r="E230" s="99">
        <v>667</v>
      </c>
      <c r="F230" s="99" t="s">
        <v>354</v>
      </c>
      <c r="G230" s="99" t="s">
        <v>354</v>
      </c>
    </row>
    <row r="231" spans="1:7" ht="75">
      <c r="A231" s="121" t="s">
        <v>60</v>
      </c>
      <c r="B231" s="122" t="s">
        <v>58</v>
      </c>
      <c r="C231" s="122" t="s">
        <v>339</v>
      </c>
      <c r="D231" s="122" t="s">
        <v>56</v>
      </c>
      <c r="E231" s="123">
        <v>667</v>
      </c>
      <c r="F231" s="123" t="s">
        <v>354</v>
      </c>
      <c r="G231" s="123" t="s">
        <v>354</v>
      </c>
    </row>
    <row r="232" spans="1:7" ht="37.5">
      <c r="A232" s="98" t="s">
        <v>576</v>
      </c>
      <c r="B232" s="109" t="s">
        <v>58</v>
      </c>
      <c r="C232" s="109" t="s">
        <v>582</v>
      </c>
      <c r="D232" s="109" t="s">
        <v>354</v>
      </c>
      <c r="E232" s="71">
        <v>1954.32715</v>
      </c>
      <c r="F232" s="71" t="s">
        <v>354</v>
      </c>
      <c r="G232" s="71" t="s">
        <v>354</v>
      </c>
    </row>
    <row r="233" spans="1:7" ht="75">
      <c r="A233" s="121" t="s">
        <v>60</v>
      </c>
      <c r="B233" s="122" t="s">
        <v>58</v>
      </c>
      <c r="C233" s="122" t="s">
        <v>582</v>
      </c>
      <c r="D233" s="122" t="s">
        <v>56</v>
      </c>
      <c r="E233" s="123">
        <v>1954.32715</v>
      </c>
      <c r="F233" s="123" t="s">
        <v>354</v>
      </c>
      <c r="G233" s="123" t="s">
        <v>354</v>
      </c>
    </row>
    <row r="234" spans="1:7" ht="37.5">
      <c r="A234" s="66" t="s">
        <v>645</v>
      </c>
      <c r="B234" s="110" t="s">
        <v>58</v>
      </c>
      <c r="C234" s="110" t="s">
        <v>646</v>
      </c>
      <c r="D234" s="110" t="s">
        <v>354</v>
      </c>
      <c r="E234" s="99">
        <v>100</v>
      </c>
      <c r="F234" s="99" t="s">
        <v>354</v>
      </c>
      <c r="G234" s="99" t="s">
        <v>354</v>
      </c>
    </row>
    <row r="235" spans="1:7" ht="75">
      <c r="A235" s="121" t="s">
        <v>60</v>
      </c>
      <c r="B235" s="122" t="s">
        <v>58</v>
      </c>
      <c r="C235" s="122" t="s">
        <v>646</v>
      </c>
      <c r="D235" s="122" t="s">
        <v>56</v>
      </c>
      <c r="E235" s="123">
        <v>100</v>
      </c>
      <c r="F235" s="123" t="s">
        <v>354</v>
      </c>
      <c r="G235" s="123" t="s">
        <v>354</v>
      </c>
    </row>
    <row r="236" spans="1:7" ht="56.25">
      <c r="A236" s="98" t="s">
        <v>66</v>
      </c>
      <c r="B236" s="109" t="s">
        <v>58</v>
      </c>
      <c r="C236" s="109" t="s">
        <v>233</v>
      </c>
      <c r="D236" s="109" t="s">
        <v>354</v>
      </c>
      <c r="E236" s="71">
        <v>6929.565</v>
      </c>
      <c r="F236" s="71">
        <v>6786.165</v>
      </c>
      <c r="G236" s="71">
        <v>6250.165</v>
      </c>
    </row>
    <row r="237" spans="1:7" ht="37.5">
      <c r="A237" s="98" t="s">
        <v>67</v>
      </c>
      <c r="B237" s="109" t="s">
        <v>58</v>
      </c>
      <c r="C237" s="109" t="s">
        <v>178</v>
      </c>
      <c r="D237" s="109" t="s">
        <v>354</v>
      </c>
      <c r="E237" s="71">
        <v>6929.565</v>
      </c>
      <c r="F237" s="71">
        <v>6786.165</v>
      </c>
      <c r="G237" s="71">
        <v>6250.165</v>
      </c>
    </row>
    <row r="238" spans="1:7" ht="153.75" customHeight="1">
      <c r="A238" s="121" t="s">
        <v>36</v>
      </c>
      <c r="B238" s="122" t="s">
        <v>58</v>
      </c>
      <c r="C238" s="122" t="s">
        <v>178</v>
      </c>
      <c r="D238" s="122" t="s">
        <v>37</v>
      </c>
      <c r="E238" s="123">
        <v>6239.665</v>
      </c>
      <c r="F238" s="123">
        <v>6179.665</v>
      </c>
      <c r="G238" s="123">
        <v>6239.665</v>
      </c>
    </row>
    <row r="239" spans="1:7" ht="60" customHeight="1">
      <c r="A239" s="121" t="s">
        <v>274</v>
      </c>
      <c r="B239" s="122" t="s">
        <v>58</v>
      </c>
      <c r="C239" s="122" t="s">
        <v>178</v>
      </c>
      <c r="D239" s="122" t="s">
        <v>38</v>
      </c>
      <c r="E239" s="123">
        <v>689.9</v>
      </c>
      <c r="F239" s="123">
        <v>606.5</v>
      </c>
      <c r="G239" s="123">
        <v>10.5</v>
      </c>
    </row>
    <row r="240" spans="1:7" ht="56.25">
      <c r="A240" s="98" t="s">
        <v>68</v>
      </c>
      <c r="B240" s="109" t="s">
        <v>58</v>
      </c>
      <c r="C240" s="109" t="s">
        <v>234</v>
      </c>
      <c r="D240" s="109" t="s">
        <v>354</v>
      </c>
      <c r="E240" s="71">
        <v>34384.716</v>
      </c>
      <c r="F240" s="71">
        <v>33496.59683</v>
      </c>
      <c r="G240" s="71">
        <v>23992.19694</v>
      </c>
    </row>
    <row r="241" spans="1:7" ht="37.5">
      <c r="A241" s="98" t="s">
        <v>279</v>
      </c>
      <c r="B241" s="109" t="s">
        <v>58</v>
      </c>
      <c r="C241" s="109" t="s">
        <v>179</v>
      </c>
      <c r="D241" s="109" t="s">
        <v>354</v>
      </c>
      <c r="E241" s="71">
        <v>34384.716</v>
      </c>
      <c r="F241" s="71">
        <v>33496.59683</v>
      </c>
      <c r="G241" s="71">
        <v>23992.19694</v>
      </c>
    </row>
    <row r="242" spans="1:7" ht="75">
      <c r="A242" s="121" t="s">
        <v>60</v>
      </c>
      <c r="B242" s="122" t="s">
        <v>58</v>
      </c>
      <c r="C242" s="122" t="s">
        <v>179</v>
      </c>
      <c r="D242" s="122" t="s">
        <v>56</v>
      </c>
      <c r="E242" s="123">
        <v>20742.897</v>
      </c>
      <c r="F242" s="123">
        <v>19718.314</v>
      </c>
      <c r="G242" s="123">
        <v>9662.803</v>
      </c>
    </row>
    <row r="243" spans="1:7" ht="112.5">
      <c r="A243" s="66" t="s">
        <v>384</v>
      </c>
      <c r="B243" s="110" t="s">
        <v>58</v>
      </c>
      <c r="C243" s="110" t="s">
        <v>388</v>
      </c>
      <c r="D243" s="110" t="s">
        <v>354</v>
      </c>
      <c r="E243" s="99">
        <v>13641.819</v>
      </c>
      <c r="F243" s="99">
        <v>13778.28283</v>
      </c>
      <c r="G243" s="99">
        <v>14329.39394</v>
      </c>
    </row>
    <row r="244" spans="1:7" ht="75">
      <c r="A244" s="121" t="s">
        <v>60</v>
      </c>
      <c r="B244" s="122" t="s">
        <v>58</v>
      </c>
      <c r="C244" s="122" t="s">
        <v>388</v>
      </c>
      <c r="D244" s="122" t="s">
        <v>56</v>
      </c>
      <c r="E244" s="123">
        <v>13641.819</v>
      </c>
      <c r="F244" s="123">
        <v>13778.28283</v>
      </c>
      <c r="G244" s="123">
        <v>14329.39394</v>
      </c>
    </row>
    <row r="245" spans="1:7" ht="56.25">
      <c r="A245" s="98" t="s">
        <v>565</v>
      </c>
      <c r="B245" s="109" t="s">
        <v>58</v>
      </c>
      <c r="C245" s="109" t="s">
        <v>260</v>
      </c>
      <c r="D245" s="109" t="s">
        <v>354</v>
      </c>
      <c r="E245" s="71">
        <v>4974.12092</v>
      </c>
      <c r="F245" s="71">
        <v>3290.15687</v>
      </c>
      <c r="G245" s="71">
        <v>2958.94878</v>
      </c>
    </row>
    <row r="246" spans="1:7" ht="37.5">
      <c r="A246" s="98" t="s">
        <v>280</v>
      </c>
      <c r="B246" s="109" t="s">
        <v>58</v>
      </c>
      <c r="C246" s="109" t="s">
        <v>261</v>
      </c>
      <c r="D246" s="109" t="s">
        <v>354</v>
      </c>
      <c r="E246" s="71">
        <v>3503.941</v>
      </c>
      <c r="F246" s="71">
        <v>3290.15687</v>
      </c>
      <c r="G246" s="71">
        <v>2958.94878</v>
      </c>
    </row>
    <row r="247" spans="1:7" ht="75">
      <c r="A247" s="121" t="s">
        <v>60</v>
      </c>
      <c r="B247" s="122" t="s">
        <v>58</v>
      </c>
      <c r="C247" s="122" t="s">
        <v>261</v>
      </c>
      <c r="D247" s="122" t="s">
        <v>56</v>
      </c>
      <c r="E247" s="123">
        <v>2378.623</v>
      </c>
      <c r="F247" s="123">
        <v>2059.17</v>
      </c>
      <c r="G247" s="123">
        <v>1618.071</v>
      </c>
    </row>
    <row r="248" spans="1:7" ht="112.5">
      <c r="A248" s="66" t="s">
        <v>384</v>
      </c>
      <c r="B248" s="110" t="s">
        <v>58</v>
      </c>
      <c r="C248" s="110" t="s">
        <v>389</v>
      </c>
      <c r="D248" s="110" t="s">
        <v>354</v>
      </c>
      <c r="E248" s="99">
        <v>1125.318</v>
      </c>
      <c r="F248" s="99">
        <v>1230.98687</v>
      </c>
      <c r="G248" s="99">
        <v>1340.87778</v>
      </c>
    </row>
    <row r="249" spans="1:7" ht="75">
      <c r="A249" s="121" t="s">
        <v>60</v>
      </c>
      <c r="B249" s="122" t="s">
        <v>58</v>
      </c>
      <c r="C249" s="122" t="s">
        <v>389</v>
      </c>
      <c r="D249" s="122" t="s">
        <v>56</v>
      </c>
      <c r="E249" s="123">
        <v>1125.318</v>
      </c>
      <c r="F249" s="123">
        <v>1230.98687</v>
      </c>
      <c r="G249" s="123">
        <v>1340.87778</v>
      </c>
    </row>
    <row r="250" spans="1:7" ht="56.25">
      <c r="A250" s="98" t="s">
        <v>647</v>
      </c>
      <c r="B250" s="109" t="s">
        <v>58</v>
      </c>
      <c r="C250" s="109" t="s">
        <v>648</v>
      </c>
      <c r="D250" s="109" t="s">
        <v>354</v>
      </c>
      <c r="E250" s="71">
        <v>191.48592</v>
      </c>
      <c r="F250" s="71" t="s">
        <v>354</v>
      </c>
      <c r="G250" s="71" t="s">
        <v>354</v>
      </c>
    </row>
    <row r="251" spans="1:7" ht="75">
      <c r="A251" s="66" t="s">
        <v>649</v>
      </c>
      <c r="B251" s="110" t="s">
        <v>58</v>
      </c>
      <c r="C251" s="110" t="s">
        <v>650</v>
      </c>
      <c r="D251" s="110" t="s">
        <v>354</v>
      </c>
      <c r="E251" s="99">
        <v>191.48592</v>
      </c>
      <c r="F251" s="99" t="s">
        <v>354</v>
      </c>
      <c r="G251" s="99" t="s">
        <v>354</v>
      </c>
    </row>
    <row r="252" spans="1:7" ht="75">
      <c r="A252" s="121" t="s">
        <v>60</v>
      </c>
      <c r="B252" s="122" t="s">
        <v>58</v>
      </c>
      <c r="C252" s="122" t="s">
        <v>650</v>
      </c>
      <c r="D252" s="122" t="s">
        <v>56</v>
      </c>
      <c r="E252" s="123">
        <v>191.48592</v>
      </c>
      <c r="F252" s="123" t="s">
        <v>354</v>
      </c>
      <c r="G252" s="123" t="s">
        <v>354</v>
      </c>
    </row>
    <row r="253" spans="1:7" ht="56.25">
      <c r="A253" s="66" t="s">
        <v>659</v>
      </c>
      <c r="B253" s="110" t="s">
        <v>58</v>
      </c>
      <c r="C253" s="110" t="s">
        <v>660</v>
      </c>
      <c r="D253" s="110" t="s">
        <v>354</v>
      </c>
      <c r="E253" s="99">
        <v>278.694</v>
      </c>
      <c r="F253" s="99" t="s">
        <v>354</v>
      </c>
      <c r="G253" s="99" t="s">
        <v>354</v>
      </c>
    </row>
    <row r="254" spans="1:7" ht="18.75">
      <c r="A254" s="121" t="s">
        <v>85</v>
      </c>
      <c r="B254" s="122" t="s">
        <v>58</v>
      </c>
      <c r="C254" s="122" t="s">
        <v>660</v>
      </c>
      <c r="D254" s="122" t="s">
        <v>86</v>
      </c>
      <c r="E254" s="123">
        <v>278.694</v>
      </c>
      <c r="F254" s="123" t="s">
        <v>354</v>
      </c>
      <c r="G254" s="123" t="s">
        <v>354</v>
      </c>
    </row>
    <row r="255" spans="1:7" ht="37.5">
      <c r="A255" s="66" t="s">
        <v>651</v>
      </c>
      <c r="B255" s="110" t="s">
        <v>58</v>
      </c>
      <c r="C255" s="110" t="s">
        <v>652</v>
      </c>
      <c r="D255" s="110" t="s">
        <v>354</v>
      </c>
      <c r="E255" s="99">
        <v>1000</v>
      </c>
      <c r="F255" s="99" t="s">
        <v>354</v>
      </c>
      <c r="G255" s="99" t="s">
        <v>354</v>
      </c>
    </row>
    <row r="256" spans="1:7" ht="75">
      <c r="A256" s="121" t="s">
        <v>60</v>
      </c>
      <c r="B256" s="122" t="s">
        <v>58</v>
      </c>
      <c r="C256" s="122" t="s">
        <v>652</v>
      </c>
      <c r="D256" s="122" t="s">
        <v>56</v>
      </c>
      <c r="E256" s="123">
        <v>1000</v>
      </c>
      <c r="F256" s="123" t="s">
        <v>354</v>
      </c>
      <c r="G256" s="123" t="s">
        <v>354</v>
      </c>
    </row>
    <row r="257" spans="1:7" ht="93.75">
      <c r="A257" s="98" t="s">
        <v>235</v>
      </c>
      <c r="B257" s="109" t="s">
        <v>58</v>
      </c>
      <c r="C257" s="109" t="s">
        <v>236</v>
      </c>
      <c r="D257" s="109" t="s">
        <v>354</v>
      </c>
      <c r="E257" s="71">
        <v>9431.32128</v>
      </c>
      <c r="F257" s="71">
        <v>7624.23336</v>
      </c>
      <c r="G257" s="71">
        <v>5870.16435</v>
      </c>
    </row>
    <row r="258" spans="1:7" ht="56.25">
      <c r="A258" s="98" t="s">
        <v>333</v>
      </c>
      <c r="B258" s="109" t="s">
        <v>58</v>
      </c>
      <c r="C258" s="109" t="s">
        <v>334</v>
      </c>
      <c r="D258" s="109" t="s">
        <v>354</v>
      </c>
      <c r="E258" s="71">
        <v>1323.021</v>
      </c>
      <c r="F258" s="71" t="s">
        <v>354</v>
      </c>
      <c r="G258" s="71" t="s">
        <v>354</v>
      </c>
    </row>
    <row r="259" spans="1:7" ht="56.25">
      <c r="A259" s="66" t="s">
        <v>335</v>
      </c>
      <c r="B259" s="110" t="s">
        <v>58</v>
      </c>
      <c r="C259" s="110" t="s">
        <v>336</v>
      </c>
      <c r="D259" s="110" t="s">
        <v>354</v>
      </c>
      <c r="E259" s="99">
        <v>134</v>
      </c>
      <c r="F259" s="99" t="s">
        <v>354</v>
      </c>
      <c r="G259" s="99" t="s">
        <v>354</v>
      </c>
    </row>
    <row r="260" spans="1:7" ht="18.75">
      <c r="A260" s="121" t="s">
        <v>85</v>
      </c>
      <c r="B260" s="122" t="s">
        <v>58</v>
      </c>
      <c r="C260" s="122" t="s">
        <v>336</v>
      </c>
      <c r="D260" s="122" t="s">
        <v>86</v>
      </c>
      <c r="E260" s="123">
        <v>134</v>
      </c>
      <c r="F260" s="123" t="s">
        <v>354</v>
      </c>
      <c r="G260" s="123" t="s">
        <v>354</v>
      </c>
    </row>
    <row r="261" spans="1:7" ht="75">
      <c r="A261" s="66" t="s">
        <v>578</v>
      </c>
      <c r="B261" s="110" t="s">
        <v>58</v>
      </c>
      <c r="C261" s="110" t="s">
        <v>577</v>
      </c>
      <c r="D261" s="110" t="s">
        <v>354</v>
      </c>
      <c r="E261" s="99">
        <v>31.532</v>
      </c>
      <c r="F261" s="99" t="s">
        <v>354</v>
      </c>
      <c r="G261" s="99" t="s">
        <v>354</v>
      </c>
    </row>
    <row r="262" spans="1:7" ht="75">
      <c r="A262" s="121" t="s">
        <v>60</v>
      </c>
      <c r="B262" s="122" t="s">
        <v>58</v>
      </c>
      <c r="C262" s="122" t="s">
        <v>577</v>
      </c>
      <c r="D262" s="122" t="s">
        <v>56</v>
      </c>
      <c r="E262" s="123">
        <v>31.532</v>
      </c>
      <c r="F262" s="123" t="s">
        <v>354</v>
      </c>
      <c r="G262" s="123" t="s">
        <v>354</v>
      </c>
    </row>
    <row r="263" spans="1:7" ht="75">
      <c r="A263" s="66" t="s">
        <v>730</v>
      </c>
      <c r="B263" s="110" t="s">
        <v>58</v>
      </c>
      <c r="C263" s="110" t="s">
        <v>731</v>
      </c>
      <c r="D263" s="110" t="s">
        <v>354</v>
      </c>
      <c r="E263" s="99">
        <v>1157.489</v>
      </c>
      <c r="F263" s="99" t="s">
        <v>354</v>
      </c>
      <c r="G263" s="99" t="s">
        <v>354</v>
      </c>
    </row>
    <row r="264" spans="1:7" ht="18.75">
      <c r="A264" s="121" t="s">
        <v>85</v>
      </c>
      <c r="B264" s="122" t="s">
        <v>58</v>
      </c>
      <c r="C264" s="122" t="s">
        <v>731</v>
      </c>
      <c r="D264" s="122" t="s">
        <v>86</v>
      </c>
      <c r="E264" s="123">
        <v>1157.489</v>
      </c>
      <c r="F264" s="123" t="s">
        <v>354</v>
      </c>
      <c r="G264" s="123" t="s">
        <v>354</v>
      </c>
    </row>
    <row r="265" spans="1:7" ht="37.5">
      <c r="A265" s="98" t="s">
        <v>296</v>
      </c>
      <c r="B265" s="109" t="s">
        <v>58</v>
      </c>
      <c r="C265" s="109" t="s">
        <v>237</v>
      </c>
      <c r="D265" s="109" t="s">
        <v>354</v>
      </c>
      <c r="E265" s="71">
        <v>300</v>
      </c>
      <c r="F265" s="71">
        <v>300</v>
      </c>
      <c r="G265" s="71" t="s">
        <v>354</v>
      </c>
    </row>
    <row r="266" spans="1:7" ht="131.25">
      <c r="A266" s="98" t="s">
        <v>153</v>
      </c>
      <c r="B266" s="109" t="s">
        <v>58</v>
      </c>
      <c r="C266" s="109" t="s">
        <v>154</v>
      </c>
      <c r="D266" s="109" t="s">
        <v>354</v>
      </c>
      <c r="E266" s="71">
        <v>300</v>
      </c>
      <c r="F266" s="71">
        <v>300</v>
      </c>
      <c r="G266" s="71" t="s">
        <v>354</v>
      </c>
    </row>
    <row r="267" spans="1:7" ht="75">
      <c r="A267" s="121" t="s">
        <v>60</v>
      </c>
      <c r="B267" s="122" t="s">
        <v>58</v>
      </c>
      <c r="C267" s="122" t="s">
        <v>154</v>
      </c>
      <c r="D267" s="122" t="s">
        <v>56</v>
      </c>
      <c r="E267" s="123">
        <v>300</v>
      </c>
      <c r="F267" s="123">
        <v>300</v>
      </c>
      <c r="G267" s="123" t="s">
        <v>354</v>
      </c>
    </row>
    <row r="268" spans="1:7" ht="37.5">
      <c r="A268" s="98" t="s">
        <v>45</v>
      </c>
      <c r="B268" s="109" t="s">
        <v>58</v>
      </c>
      <c r="C268" s="109" t="s">
        <v>238</v>
      </c>
      <c r="D268" s="109" t="s">
        <v>354</v>
      </c>
      <c r="E268" s="71">
        <v>770</v>
      </c>
      <c r="F268" s="71">
        <v>500</v>
      </c>
      <c r="G268" s="71" t="s">
        <v>354</v>
      </c>
    </row>
    <row r="269" spans="1:7" ht="93.75">
      <c r="A269" s="98" t="s">
        <v>46</v>
      </c>
      <c r="B269" s="109" t="s">
        <v>58</v>
      </c>
      <c r="C269" s="109" t="s">
        <v>155</v>
      </c>
      <c r="D269" s="109" t="s">
        <v>354</v>
      </c>
      <c r="E269" s="71">
        <v>770</v>
      </c>
      <c r="F269" s="71">
        <v>500</v>
      </c>
      <c r="G269" s="71" t="s">
        <v>354</v>
      </c>
    </row>
    <row r="270" spans="1:7" ht="75">
      <c r="A270" s="121" t="s">
        <v>60</v>
      </c>
      <c r="B270" s="122" t="s">
        <v>58</v>
      </c>
      <c r="C270" s="122" t="s">
        <v>155</v>
      </c>
      <c r="D270" s="122" t="s">
        <v>56</v>
      </c>
      <c r="E270" s="123">
        <v>770</v>
      </c>
      <c r="F270" s="123">
        <v>500</v>
      </c>
      <c r="G270" s="123" t="s">
        <v>354</v>
      </c>
    </row>
    <row r="271" spans="1:7" ht="46.5" customHeight="1">
      <c r="A271" s="98" t="s">
        <v>281</v>
      </c>
      <c r="B271" s="109" t="s">
        <v>58</v>
      </c>
      <c r="C271" s="109" t="s">
        <v>257</v>
      </c>
      <c r="D271" s="109" t="s">
        <v>354</v>
      </c>
      <c r="E271" s="71">
        <v>7038.30028</v>
      </c>
      <c r="F271" s="71">
        <v>6824.23336</v>
      </c>
      <c r="G271" s="71">
        <v>5870.16435</v>
      </c>
    </row>
    <row r="272" spans="1:7" ht="37.5">
      <c r="A272" s="98" t="s">
        <v>256</v>
      </c>
      <c r="B272" s="109" t="s">
        <v>58</v>
      </c>
      <c r="C272" s="109" t="s">
        <v>255</v>
      </c>
      <c r="D272" s="109" t="s">
        <v>354</v>
      </c>
      <c r="E272" s="71">
        <v>7038.30028</v>
      </c>
      <c r="F272" s="71">
        <v>6824.23336</v>
      </c>
      <c r="G272" s="71">
        <v>5870.16435</v>
      </c>
    </row>
    <row r="273" spans="1:7" ht="75">
      <c r="A273" s="121" t="s">
        <v>60</v>
      </c>
      <c r="B273" s="122" t="s">
        <v>58</v>
      </c>
      <c r="C273" s="122" t="s">
        <v>255</v>
      </c>
      <c r="D273" s="122" t="s">
        <v>56</v>
      </c>
      <c r="E273" s="123">
        <v>6337.959</v>
      </c>
      <c r="F273" s="123">
        <v>6039.098</v>
      </c>
      <c r="G273" s="123">
        <v>4988.129</v>
      </c>
    </row>
    <row r="274" spans="1:7" ht="94.5" customHeight="1">
      <c r="A274" s="66" t="s">
        <v>380</v>
      </c>
      <c r="B274" s="110" t="s">
        <v>58</v>
      </c>
      <c r="C274" s="110" t="s">
        <v>390</v>
      </c>
      <c r="D274" s="110" t="s">
        <v>354</v>
      </c>
      <c r="E274" s="99">
        <v>700.34128</v>
      </c>
      <c r="F274" s="99">
        <v>785.13536</v>
      </c>
      <c r="G274" s="99">
        <v>882.03535</v>
      </c>
    </row>
    <row r="275" spans="1:7" ht="75">
      <c r="A275" s="121" t="s">
        <v>60</v>
      </c>
      <c r="B275" s="122" t="s">
        <v>58</v>
      </c>
      <c r="C275" s="122" t="s">
        <v>390</v>
      </c>
      <c r="D275" s="122" t="s">
        <v>56</v>
      </c>
      <c r="E275" s="123">
        <v>700.34128</v>
      </c>
      <c r="F275" s="123">
        <v>785.13536</v>
      </c>
      <c r="G275" s="123">
        <v>882.03535</v>
      </c>
    </row>
    <row r="276" spans="1:7" ht="100.5" customHeight="1">
      <c r="A276" s="98" t="s">
        <v>308</v>
      </c>
      <c r="B276" s="109" t="s">
        <v>58</v>
      </c>
      <c r="C276" s="109" t="s">
        <v>246</v>
      </c>
      <c r="D276" s="109" t="s">
        <v>354</v>
      </c>
      <c r="E276" s="71">
        <v>1279.10909</v>
      </c>
      <c r="F276" s="71">
        <v>295.6</v>
      </c>
      <c r="G276" s="71">
        <v>295.6</v>
      </c>
    </row>
    <row r="277" spans="1:7" ht="37.5">
      <c r="A277" s="98" t="s">
        <v>50</v>
      </c>
      <c r="B277" s="109" t="s">
        <v>58</v>
      </c>
      <c r="C277" s="109" t="s">
        <v>248</v>
      </c>
      <c r="D277" s="109" t="s">
        <v>354</v>
      </c>
      <c r="E277" s="71">
        <v>983.50909</v>
      </c>
      <c r="F277" s="71" t="s">
        <v>354</v>
      </c>
      <c r="G277" s="71" t="s">
        <v>354</v>
      </c>
    </row>
    <row r="278" spans="1:7" ht="27" customHeight="1">
      <c r="A278" s="98" t="s">
        <v>633</v>
      </c>
      <c r="B278" s="109" t="s">
        <v>58</v>
      </c>
      <c r="C278" s="109" t="s">
        <v>634</v>
      </c>
      <c r="D278" s="109" t="s">
        <v>354</v>
      </c>
      <c r="E278" s="71">
        <v>983.50909</v>
      </c>
      <c r="F278" s="71" t="s">
        <v>354</v>
      </c>
      <c r="G278" s="71" t="s">
        <v>354</v>
      </c>
    </row>
    <row r="279" spans="1:7" ht="60" customHeight="1">
      <c r="A279" s="66" t="s">
        <v>580</v>
      </c>
      <c r="B279" s="110" t="s">
        <v>58</v>
      </c>
      <c r="C279" s="110" t="s">
        <v>579</v>
      </c>
      <c r="D279" s="110" t="s">
        <v>354</v>
      </c>
      <c r="E279" s="99">
        <v>983.50909</v>
      </c>
      <c r="F279" s="99" t="s">
        <v>354</v>
      </c>
      <c r="G279" s="99" t="s">
        <v>354</v>
      </c>
    </row>
    <row r="280" spans="1:7" ht="75">
      <c r="A280" s="121" t="s">
        <v>60</v>
      </c>
      <c r="B280" s="122" t="s">
        <v>58</v>
      </c>
      <c r="C280" s="122" t="s">
        <v>579</v>
      </c>
      <c r="D280" s="122" t="s">
        <v>56</v>
      </c>
      <c r="E280" s="123">
        <v>983.50909</v>
      </c>
      <c r="F280" s="123" t="s">
        <v>354</v>
      </c>
      <c r="G280" s="123" t="s">
        <v>354</v>
      </c>
    </row>
    <row r="281" spans="1:7" ht="37.5">
      <c r="A281" s="98" t="s">
        <v>344</v>
      </c>
      <c r="B281" s="109" t="s">
        <v>58</v>
      </c>
      <c r="C281" s="109" t="s">
        <v>345</v>
      </c>
      <c r="D281" s="109" t="s">
        <v>354</v>
      </c>
      <c r="E281" s="71">
        <v>295.6</v>
      </c>
      <c r="F281" s="71">
        <v>295.6</v>
      </c>
      <c r="G281" s="71">
        <v>295.6</v>
      </c>
    </row>
    <row r="282" spans="1:7" ht="75">
      <c r="A282" s="98" t="s">
        <v>346</v>
      </c>
      <c r="B282" s="109" t="s">
        <v>58</v>
      </c>
      <c r="C282" s="109" t="s">
        <v>347</v>
      </c>
      <c r="D282" s="109" t="s">
        <v>354</v>
      </c>
      <c r="E282" s="71">
        <v>295.6</v>
      </c>
      <c r="F282" s="71">
        <v>295.6</v>
      </c>
      <c r="G282" s="71">
        <v>295.6</v>
      </c>
    </row>
    <row r="283" spans="1:7" ht="75">
      <c r="A283" s="66" t="s">
        <v>393</v>
      </c>
      <c r="B283" s="110" t="s">
        <v>58</v>
      </c>
      <c r="C283" s="110" t="s">
        <v>394</v>
      </c>
      <c r="D283" s="110" t="s">
        <v>354</v>
      </c>
      <c r="E283" s="99">
        <v>295.6</v>
      </c>
      <c r="F283" s="99">
        <v>295.6</v>
      </c>
      <c r="G283" s="99">
        <v>295.6</v>
      </c>
    </row>
    <row r="284" spans="1:7" ht="75">
      <c r="A284" s="121" t="s">
        <v>60</v>
      </c>
      <c r="B284" s="122" t="s">
        <v>58</v>
      </c>
      <c r="C284" s="122" t="s">
        <v>394</v>
      </c>
      <c r="D284" s="122" t="s">
        <v>56</v>
      </c>
      <c r="E284" s="123">
        <v>295.6</v>
      </c>
      <c r="F284" s="123">
        <v>295.6</v>
      </c>
      <c r="G284" s="123">
        <v>295.6</v>
      </c>
    </row>
    <row r="285" spans="1:7" ht="37.5">
      <c r="A285" s="98" t="s">
        <v>51</v>
      </c>
      <c r="B285" s="109" t="s">
        <v>58</v>
      </c>
      <c r="C285" s="109" t="s">
        <v>250</v>
      </c>
      <c r="D285" s="109" t="s">
        <v>354</v>
      </c>
      <c r="E285" s="71">
        <v>109.5</v>
      </c>
      <c r="F285" s="71" t="s">
        <v>354</v>
      </c>
      <c r="G285" s="71" t="s">
        <v>354</v>
      </c>
    </row>
    <row r="286" spans="1:7" ht="37.5">
      <c r="A286" s="98" t="s">
        <v>566</v>
      </c>
      <c r="B286" s="109" t="s">
        <v>58</v>
      </c>
      <c r="C286" s="109" t="s">
        <v>399</v>
      </c>
      <c r="D286" s="109" t="s">
        <v>354</v>
      </c>
      <c r="E286" s="71">
        <v>109.5</v>
      </c>
      <c r="F286" s="71" t="s">
        <v>354</v>
      </c>
      <c r="G286" s="71" t="s">
        <v>354</v>
      </c>
    </row>
    <row r="287" spans="1:7" ht="100.5" customHeight="1">
      <c r="A287" s="98" t="s">
        <v>400</v>
      </c>
      <c r="B287" s="109" t="s">
        <v>58</v>
      </c>
      <c r="C287" s="109" t="s">
        <v>401</v>
      </c>
      <c r="D287" s="109" t="s">
        <v>354</v>
      </c>
      <c r="E287" s="71">
        <v>109.5</v>
      </c>
      <c r="F287" s="71" t="s">
        <v>354</v>
      </c>
      <c r="G287" s="71" t="s">
        <v>354</v>
      </c>
    </row>
    <row r="288" spans="1:7" ht="93.75">
      <c r="A288" s="66" t="s">
        <v>402</v>
      </c>
      <c r="B288" s="110" t="s">
        <v>58</v>
      </c>
      <c r="C288" s="110" t="s">
        <v>403</v>
      </c>
      <c r="D288" s="110" t="s">
        <v>354</v>
      </c>
      <c r="E288" s="99">
        <v>109.5</v>
      </c>
      <c r="F288" s="99" t="s">
        <v>354</v>
      </c>
      <c r="G288" s="99" t="s">
        <v>354</v>
      </c>
    </row>
    <row r="289" spans="1:7" ht="75">
      <c r="A289" s="121" t="s">
        <v>60</v>
      </c>
      <c r="B289" s="122" t="s">
        <v>58</v>
      </c>
      <c r="C289" s="122" t="s">
        <v>403</v>
      </c>
      <c r="D289" s="122" t="s">
        <v>56</v>
      </c>
      <c r="E289" s="123">
        <v>109.5</v>
      </c>
      <c r="F289" s="123" t="s">
        <v>354</v>
      </c>
      <c r="G289" s="123" t="s">
        <v>354</v>
      </c>
    </row>
    <row r="290" spans="1:7" ht="117" customHeight="1">
      <c r="A290" s="97" t="s">
        <v>180</v>
      </c>
      <c r="B290" s="110" t="s">
        <v>70</v>
      </c>
      <c r="C290" s="66" t="s">
        <v>354</v>
      </c>
      <c r="D290" s="66" t="s">
        <v>354</v>
      </c>
      <c r="E290" s="99">
        <v>32567.49067</v>
      </c>
      <c r="F290" s="99">
        <v>21999.6552</v>
      </c>
      <c r="G290" s="99">
        <v>19139.6552</v>
      </c>
    </row>
    <row r="291" spans="1:7" ht="75">
      <c r="A291" s="98" t="s">
        <v>71</v>
      </c>
      <c r="B291" s="109" t="s">
        <v>70</v>
      </c>
      <c r="C291" s="109" t="s">
        <v>212</v>
      </c>
      <c r="D291" s="109" t="s">
        <v>354</v>
      </c>
      <c r="E291" s="71">
        <v>77.2</v>
      </c>
      <c r="F291" s="71" t="s">
        <v>354</v>
      </c>
      <c r="G291" s="71" t="s">
        <v>354</v>
      </c>
    </row>
    <row r="292" spans="1:7" ht="102.75" customHeight="1">
      <c r="A292" s="98" t="s">
        <v>359</v>
      </c>
      <c r="B292" s="109" t="s">
        <v>70</v>
      </c>
      <c r="C292" s="109" t="s">
        <v>213</v>
      </c>
      <c r="D292" s="109" t="s">
        <v>354</v>
      </c>
      <c r="E292" s="71">
        <v>77.2</v>
      </c>
      <c r="F292" s="71" t="s">
        <v>354</v>
      </c>
      <c r="G292" s="71" t="s">
        <v>354</v>
      </c>
    </row>
    <row r="293" spans="1:7" ht="56.25">
      <c r="A293" s="98" t="s">
        <v>303</v>
      </c>
      <c r="B293" s="109" t="s">
        <v>70</v>
      </c>
      <c r="C293" s="109" t="s">
        <v>360</v>
      </c>
      <c r="D293" s="109" t="s">
        <v>354</v>
      </c>
      <c r="E293" s="71">
        <v>77.2</v>
      </c>
      <c r="F293" s="71" t="s">
        <v>354</v>
      </c>
      <c r="G293" s="71" t="s">
        <v>354</v>
      </c>
    </row>
    <row r="294" spans="1:7" ht="60.75" customHeight="1">
      <c r="A294" s="121" t="s">
        <v>274</v>
      </c>
      <c r="B294" s="122" t="s">
        <v>70</v>
      </c>
      <c r="C294" s="122" t="s">
        <v>360</v>
      </c>
      <c r="D294" s="122" t="s">
        <v>38</v>
      </c>
      <c r="E294" s="123">
        <v>77.2</v>
      </c>
      <c r="F294" s="123" t="s">
        <v>354</v>
      </c>
      <c r="G294" s="123" t="s">
        <v>354</v>
      </c>
    </row>
    <row r="295" spans="1:7" ht="93.75">
      <c r="A295" s="98" t="s">
        <v>42</v>
      </c>
      <c r="B295" s="109" t="s">
        <v>70</v>
      </c>
      <c r="C295" s="109" t="s">
        <v>214</v>
      </c>
      <c r="D295" s="109" t="s">
        <v>354</v>
      </c>
      <c r="E295" s="71">
        <v>24356.09547</v>
      </c>
      <c r="F295" s="71">
        <v>13986.76</v>
      </c>
      <c r="G295" s="71">
        <v>11386.76</v>
      </c>
    </row>
    <row r="296" spans="1:7" ht="75">
      <c r="A296" s="98" t="s">
        <v>215</v>
      </c>
      <c r="B296" s="109" t="s">
        <v>70</v>
      </c>
      <c r="C296" s="109" t="s">
        <v>216</v>
      </c>
      <c r="D296" s="109" t="s">
        <v>354</v>
      </c>
      <c r="E296" s="71">
        <v>20816.35259</v>
      </c>
      <c r="F296" s="71">
        <v>11185.1</v>
      </c>
      <c r="G296" s="71">
        <v>10285.1</v>
      </c>
    </row>
    <row r="297" spans="1:7" ht="177.75" customHeight="1">
      <c r="A297" s="98" t="s">
        <v>181</v>
      </c>
      <c r="B297" s="109" t="s">
        <v>70</v>
      </c>
      <c r="C297" s="109" t="s">
        <v>182</v>
      </c>
      <c r="D297" s="109" t="s">
        <v>354</v>
      </c>
      <c r="E297" s="71">
        <v>974</v>
      </c>
      <c r="F297" s="71">
        <v>800</v>
      </c>
      <c r="G297" s="71" t="s">
        <v>354</v>
      </c>
    </row>
    <row r="298" spans="1:7" ht="58.5" customHeight="1">
      <c r="A298" s="121" t="s">
        <v>274</v>
      </c>
      <c r="B298" s="122" t="s">
        <v>70</v>
      </c>
      <c r="C298" s="122" t="s">
        <v>182</v>
      </c>
      <c r="D298" s="122" t="s">
        <v>38</v>
      </c>
      <c r="E298" s="123">
        <v>974</v>
      </c>
      <c r="F298" s="123">
        <v>800</v>
      </c>
      <c r="G298" s="123" t="s">
        <v>354</v>
      </c>
    </row>
    <row r="299" spans="1:7" ht="56.25">
      <c r="A299" s="98" t="s">
        <v>72</v>
      </c>
      <c r="B299" s="109" t="s">
        <v>70</v>
      </c>
      <c r="C299" s="109" t="s">
        <v>183</v>
      </c>
      <c r="D299" s="109" t="s">
        <v>354</v>
      </c>
      <c r="E299" s="71">
        <v>100</v>
      </c>
      <c r="F299" s="71">
        <v>100</v>
      </c>
      <c r="G299" s="71" t="s">
        <v>354</v>
      </c>
    </row>
    <row r="300" spans="1:7" ht="61.5" customHeight="1">
      <c r="A300" s="121" t="s">
        <v>274</v>
      </c>
      <c r="B300" s="122" t="s">
        <v>70</v>
      </c>
      <c r="C300" s="122" t="s">
        <v>183</v>
      </c>
      <c r="D300" s="122" t="s">
        <v>38</v>
      </c>
      <c r="E300" s="123">
        <v>100</v>
      </c>
      <c r="F300" s="123">
        <v>100</v>
      </c>
      <c r="G300" s="123" t="s">
        <v>354</v>
      </c>
    </row>
    <row r="301" spans="1:7" ht="179.25" customHeight="1">
      <c r="A301" s="98" t="s">
        <v>282</v>
      </c>
      <c r="B301" s="109" t="s">
        <v>70</v>
      </c>
      <c r="C301" s="109" t="s">
        <v>283</v>
      </c>
      <c r="D301" s="109" t="s">
        <v>354</v>
      </c>
      <c r="E301" s="71">
        <v>17342.1</v>
      </c>
      <c r="F301" s="71">
        <v>10285.1</v>
      </c>
      <c r="G301" s="71">
        <v>10285.1</v>
      </c>
    </row>
    <row r="302" spans="1:7" ht="56.25">
      <c r="A302" s="121" t="s">
        <v>284</v>
      </c>
      <c r="B302" s="122" t="s">
        <v>70</v>
      </c>
      <c r="C302" s="122" t="s">
        <v>283</v>
      </c>
      <c r="D302" s="122" t="s">
        <v>44</v>
      </c>
      <c r="E302" s="123">
        <v>5000</v>
      </c>
      <c r="F302" s="123" t="s">
        <v>354</v>
      </c>
      <c r="G302" s="123" t="s">
        <v>354</v>
      </c>
    </row>
    <row r="303" spans="1:7" ht="170.25" customHeight="1">
      <c r="A303" s="66" t="s">
        <v>666</v>
      </c>
      <c r="B303" s="110" t="s">
        <v>70</v>
      </c>
      <c r="C303" s="110" t="s">
        <v>310</v>
      </c>
      <c r="D303" s="110" t="s">
        <v>354</v>
      </c>
      <c r="E303" s="99">
        <v>4606.855</v>
      </c>
      <c r="F303" s="99">
        <v>10285.1</v>
      </c>
      <c r="G303" s="99">
        <v>10285.1</v>
      </c>
    </row>
    <row r="304" spans="1:7" ht="56.25">
      <c r="A304" s="121" t="s">
        <v>284</v>
      </c>
      <c r="B304" s="122" t="s">
        <v>70</v>
      </c>
      <c r="C304" s="122" t="s">
        <v>310</v>
      </c>
      <c r="D304" s="122" t="s">
        <v>44</v>
      </c>
      <c r="E304" s="123">
        <v>4606.855</v>
      </c>
      <c r="F304" s="123">
        <v>10285.1</v>
      </c>
      <c r="G304" s="123">
        <v>10285.1</v>
      </c>
    </row>
    <row r="305" spans="1:7" ht="168" customHeight="1">
      <c r="A305" s="66" t="s">
        <v>666</v>
      </c>
      <c r="B305" s="110" t="s">
        <v>70</v>
      </c>
      <c r="C305" s="110" t="s">
        <v>262</v>
      </c>
      <c r="D305" s="110" t="s">
        <v>354</v>
      </c>
      <c r="E305" s="99">
        <v>7735.245</v>
      </c>
      <c r="F305" s="99" t="s">
        <v>354</v>
      </c>
      <c r="G305" s="99" t="s">
        <v>354</v>
      </c>
    </row>
    <row r="306" spans="1:7" ht="56.25">
      <c r="A306" s="121" t="s">
        <v>284</v>
      </c>
      <c r="B306" s="122" t="s">
        <v>70</v>
      </c>
      <c r="C306" s="122" t="s">
        <v>262</v>
      </c>
      <c r="D306" s="122" t="s">
        <v>44</v>
      </c>
      <c r="E306" s="123">
        <v>7735.245</v>
      </c>
      <c r="F306" s="123" t="s">
        <v>354</v>
      </c>
      <c r="G306" s="123" t="s">
        <v>354</v>
      </c>
    </row>
    <row r="307" spans="1:7" ht="56.25" customHeight="1">
      <c r="A307" s="66" t="s">
        <v>361</v>
      </c>
      <c r="B307" s="110" t="s">
        <v>70</v>
      </c>
      <c r="C307" s="110" t="s">
        <v>653</v>
      </c>
      <c r="D307" s="110" t="s">
        <v>354</v>
      </c>
      <c r="E307" s="99">
        <v>2281.10218</v>
      </c>
      <c r="F307" s="99" t="s">
        <v>354</v>
      </c>
      <c r="G307" s="99" t="s">
        <v>354</v>
      </c>
    </row>
    <row r="308" spans="1:7" ht="56.25">
      <c r="A308" s="121" t="s">
        <v>284</v>
      </c>
      <c r="B308" s="122" t="s">
        <v>70</v>
      </c>
      <c r="C308" s="122" t="s">
        <v>653</v>
      </c>
      <c r="D308" s="122" t="s">
        <v>44</v>
      </c>
      <c r="E308" s="123">
        <v>2281.10218</v>
      </c>
      <c r="F308" s="123" t="s">
        <v>354</v>
      </c>
      <c r="G308" s="123" t="s">
        <v>354</v>
      </c>
    </row>
    <row r="309" spans="1:7" ht="59.25" customHeight="1">
      <c r="A309" s="66" t="s">
        <v>361</v>
      </c>
      <c r="B309" s="110" t="s">
        <v>70</v>
      </c>
      <c r="C309" s="110" t="s">
        <v>654</v>
      </c>
      <c r="D309" s="110" t="s">
        <v>354</v>
      </c>
      <c r="E309" s="99">
        <v>96.04641</v>
      </c>
      <c r="F309" s="99" t="s">
        <v>354</v>
      </c>
      <c r="G309" s="99" t="s">
        <v>354</v>
      </c>
    </row>
    <row r="310" spans="1:7" ht="56.25">
      <c r="A310" s="121" t="s">
        <v>284</v>
      </c>
      <c r="B310" s="122" t="s">
        <v>70</v>
      </c>
      <c r="C310" s="122" t="s">
        <v>654</v>
      </c>
      <c r="D310" s="122" t="s">
        <v>44</v>
      </c>
      <c r="E310" s="123">
        <v>96.04641</v>
      </c>
      <c r="F310" s="123" t="s">
        <v>354</v>
      </c>
      <c r="G310" s="123" t="s">
        <v>354</v>
      </c>
    </row>
    <row r="311" spans="1:7" ht="57.75" customHeight="1">
      <c r="A311" s="66" t="s">
        <v>361</v>
      </c>
      <c r="B311" s="110" t="s">
        <v>70</v>
      </c>
      <c r="C311" s="110" t="s">
        <v>362</v>
      </c>
      <c r="D311" s="110" t="s">
        <v>354</v>
      </c>
      <c r="E311" s="99">
        <v>23.104</v>
      </c>
      <c r="F311" s="99" t="s">
        <v>354</v>
      </c>
      <c r="G311" s="99" t="s">
        <v>354</v>
      </c>
    </row>
    <row r="312" spans="1:7" ht="56.25">
      <c r="A312" s="121" t="s">
        <v>284</v>
      </c>
      <c r="B312" s="122" t="s">
        <v>70</v>
      </c>
      <c r="C312" s="122" t="s">
        <v>362</v>
      </c>
      <c r="D312" s="122" t="s">
        <v>44</v>
      </c>
      <c r="E312" s="123">
        <v>23.104</v>
      </c>
      <c r="F312" s="123" t="s">
        <v>354</v>
      </c>
      <c r="G312" s="123" t="s">
        <v>354</v>
      </c>
    </row>
    <row r="313" spans="1:7" ht="75">
      <c r="A313" s="98" t="s">
        <v>43</v>
      </c>
      <c r="B313" s="109" t="s">
        <v>70</v>
      </c>
      <c r="C313" s="109" t="s">
        <v>217</v>
      </c>
      <c r="D313" s="109" t="s">
        <v>354</v>
      </c>
      <c r="E313" s="71">
        <v>3539.74288</v>
      </c>
      <c r="F313" s="71">
        <v>2801.66</v>
      </c>
      <c r="G313" s="71">
        <v>1101.66</v>
      </c>
    </row>
    <row r="314" spans="1:7" ht="56.25">
      <c r="A314" s="98" t="s">
        <v>73</v>
      </c>
      <c r="B314" s="109" t="s">
        <v>70</v>
      </c>
      <c r="C314" s="109" t="s">
        <v>184</v>
      </c>
      <c r="D314" s="109" t="s">
        <v>354</v>
      </c>
      <c r="E314" s="71">
        <v>1063.5113</v>
      </c>
      <c r="F314" s="71">
        <v>1043.46</v>
      </c>
      <c r="G314" s="71">
        <v>543.46</v>
      </c>
    </row>
    <row r="315" spans="1:7" ht="58.5" customHeight="1">
      <c r="A315" s="121" t="s">
        <v>274</v>
      </c>
      <c r="B315" s="122" t="s">
        <v>70</v>
      </c>
      <c r="C315" s="122" t="s">
        <v>184</v>
      </c>
      <c r="D315" s="122" t="s">
        <v>38</v>
      </c>
      <c r="E315" s="123">
        <v>1063.5113</v>
      </c>
      <c r="F315" s="123">
        <v>1043.46</v>
      </c>
      <c r="G315" s="123">
        <v>543.46</v>
      </c>
    </row>
    <row r="316" spans="1:7" ht="44.25" customHeight="1">
      <c r="A316" s="98" t="s">
        <v>311</v>
      </c>
      <c r="B316" s="109" t="s">
        <v>70</v>
      </c>
      <c r="C316" s="109" t="s">
        <v>312</v>
      </c>
      <c r="D316" s="109" t="s">
        <v>354</v>
      </c>
      <c r="E316" s="71">
        <v>2476.23158</v>
      </c>
      <c r="F316" s="71">
        <v>1758.2</v>
      </c>
      <c r="G316" s="71">
        <v>558.2</v>
      </c>
    </row>
    <row r="317" spans="1:7" ht="56.25" customHeight="1">
      <c r="A317" s="121" t="s">
        <v>274</v>
      </c>
      <c r="B317" s="122" t="s">
        <v>70</v>
      </c>
      <c r="C317" s="122" t="s">
        <v>312</v>
      </c>
      <c r="D317" s="122" t="s">
        <v>38</v>
      </c>
      <c r="E317" s="123">
        <v>2476.23158</v>
      </c>
      <c r="F317" s="123">
        <v>1758.2</v>
      </c>
      <c r="G317" s="123">
        <v>558.2</v>
      </c>
    </row>
    <row r="318" spans="1:7" ht="75">
      <c r="A318" s="98" t="s">
        <v>239</v>
      </c>
      <c r="B318" s="109" t="s">
        <v>70</v>
      </c>
      <c r="C318" s="109" t="s">
        <v>240</v>
      </c>
      <c r="D318" s="109" t="s">
        <v>354</v>
      </c>
      <c r="E318" s="71">
        <v>8134.1952</v>
      </c>
      <c r="F318" s="71">
        <v>8012.8952</v>
      </c>
      <c r="G318" s="71">
        <v>7752.8952</v>
      </c>
    </row>
    <row r="319" spans="1:7" ht="75">
      <c r="A319" s="98" t="s">
        <v>567</v>
      </c>
      <c r="B319" s="109" t="s">
        <v>70</v>
      </c>
      <c r="C319" s="109" t="s">
        <v>243</v>
      </c>
      <c r="D319" s="109" t="s">
        <v>354</v>
      </c>
      <c r="E319" s="71">
        <v>8134.1952</v>
      </c>
      <c r="F319" s="71">
        <v>8012.8952</v>
      </c>
      <c r="G319" s="71">
        <v>7752.8952</v>
      </c>
    </row>
    <row r="320" spans="1:7" ht="187.5" customHeight="1">
      <c r="A320" s="66" t="s">
        <v>391</v>
      </c>
      <c r="B320" s="110" t="s">
        <v>70</v>
      </c>
      <c r="C320" s="110" t="s">
        <v>392</v>
      </c>
      <c r="D320" s="110" t="s">
        <v>354</v>
      </c>
      <c r="E320" s="99">
        <v>203.3712</v>
      </c>
      <c r="F320" s="99">
        <v>203.3712</v>
      </c>
      <c r="G320" s="99">
        <v>203.3712</v>
      </c>
    </row>
    <row r="321" spans="1:7" ht="58.5" customHeight="1">
      <c r="A321" s="121" t="s">
        <v>274</v>
      </c>
      <c r="B321" s="122" t="s">
        <v>70</v>
      </c>
      <c r="C321" s="122" t="s">
        <v>392</v>
      </c>
      <c r="D321" s="122" t="s">
        <v>38</v>
      </c>
      <c r="E321" s="123">
        <v>203.3712</v>
      </c>
      <c r="F321" s="123">
        <v>203.3712</v>
      </c>
      <c r="G321" s="123">
        <v>203.3712</v>
      </c>
    </row>
    <row r="322" spans="1:7" ht="56.25">
      <c r="A322" s="98" t="s">
        <v>185</v>
      </c>
      <c r="B322" s="109" t="s">
        <v>70</v>
      </c>
      <c r="C322" s="109" t="s">
        <v>186</v>
      </c>
      <c r="D322" s="109" t="s">
        <v>354</v>
      </c>
      <c r="E322" s="71">
        <v>7794.824</v>
      </c>
      <c r="F322" s="71">
        <v>7809.524</v>
      </c>
      <c r="G322" s="71">
        <v>7549.524</v>
      </c>
    </row>
    <row r="323" spans="1:7" ht="152.25" customHeight="1">
      <c r="A323" s="121" t="s">
        <v>36</v>
      </c>
      <c r="B323" s="122" t="s">
        <v>70</v>
      </c>
      <c r="C323" s="122" t="s">
        <v>186</v>
      </c>
      <c r="D323" s="122" t="s">
        <v>37</v>
      </c>
      <c r="E323" s="123">
        <v>7364.324</v>
      </c>
      <c r="F323" s="123">
        <v>7414.324</v>
      </c>
      <c r="G323" s="123">
        <v>7354.324</v>
      </c>
    </row>
    <row r="324" spans="1:7" ht="60" customHeight="1">
      <c r="A324" s="121" t="s">
        <v>274</v>
      </c>
      <c r="B324" s="122" t="s">
        <v>70</v>
      </c>
      <c r="C324" s="122" t="s">
        <v>186</v>
      </c>
      <c r="D324" s="122" t="s">
        <v>38</v>
      </c>
      <c r="E324" s="123">
        <v>285.2</v>
      </c>
      <c r="F324" s="123">
        <v>250.2</v>
      </c>
      <c r="G324" s="123">
        <v>50.2</v>
      </c>
    </row>
    <row r="325" spans="1:7" ht="18.75">
      <c r="A325" s="121" t="s">
        <v>40</v>
      </c>
      <c r="B325" s="122" t="s">
        <v>70</v>
      </c>
      <c r="C325" s="122" t="s">
        <v>186</v>
      </c>
      <c r="D325" s="122" t="s">
        <v>41</v>
      </c>
      <c r="E325" s="123">
        <v>145.3</v>
      </c>
      <c r="F325" s="123">
        <v>145</v>
      </c>
      <c r="G325" s="123">
        <v>145</v>
      </c>
    </row>
    <row r="326" spans="1:7" ht="60.75" customHeight="1">
      <c r="A326" s="98" t="s">
        <v>573</v>
      </c>
      <c r="B326" s="109" t="s">
        <v>70</v>
      </c>
      <c r="C326" s="109" t="s">
        <v>581</v>
      </c>
      <c r="D326" s="109" t="s">
        <v>354</v>
      </c>
      <c r="E326" s="71">
        <v>136</v>
      </c>
      <c r="F326" s="71" t="s">
        <v>354</v>
      </c>
      <c r="G326" s="71" t="s">
        <v>354</v>
      </c>
    </row>
    <row r="327" spans="1:7" ht="61.5" customHeight="1">
      <c r="A327" s="121" t="s">
        <v>274</v>
      </c>
      <c r="B327" s="122" t="s">
        <v>70</v>
      </c>
      <c r="C327" s="122" t="s">
        <v>581</v>
      </c>
      <c r="D327" s="122" t="s">
        <v>38</v>
      </c>
      <c r="E327" s="123">
        <v>136</v>
      </c>
      <c r="F327" s="123" t="s">
        <v>354</v>
      </c>
      <c r="G327" s="123" t="s">
        <v>354</v>
      </c>
    </row>
    <row r="328" spans="1:7" ht="99" customHeight="1">
      <c r="A328" s="97" t="s">
        <v>285</v>
      </c>
      <c r="B328" s="110" t="s">
        <v>74</v>
      </c>
      <c r="C328" s="66" t="s">
        <v>354</v>
      </c>
      <c r="D328" s="66" t="s">
        <v>354</v>
      </c>
      <c r="E328" s="99">
        <v>447489.19775</v>
      </c>
      <c r="F328" s="99">
        <v>430677.81528</v>
      </c>
      <c r="G328" s="99">
        <v>407525.85254</v>
      </c>
    </row>
    <row r="329" spans="1:7" ht="56.25">
      <c r="A329" s="98" t="s">
        <v>75</v>
      </c>
      <c r="B329" s="109" t="s">
        <v>74</v>
      </c>
      <c r="C329" s="109" t="s">
        <v>218</v>
      </c>
      <c r="D329" s="109" t="s">
        <v>354</v>
      </c>
      <c r="E329" s="71">
        <v>440398.97775</v>
      </c>
      <c r="F329" s="71">
        <v>423749.35528</v>
      </c>
      <c r="G329" s="71">
        <v>400302.69254</v>
      </c>
    </row>
    <row r="330" spans="1:7" ht="75">
      <c r="A330" s="98" t="s">
        <v>76</v>
      </c>
      <c r="B330" s="109" t="s">
        <v>74</v>
      </c>
      <c r="C330" s="109" t="s">
        <v>219</v>
      </c>
      <c r="D330" s="109" t="s">
        <v>354</v>
      </c>
      <c r="E330" s="71">
        <v>154928.83816</v>
      </c>
      <c r="F330" s="71">
        <v>152150.388</v>
      </c>
      <c r="G330" s="71">
        <v>132331.788</v>
      </c>
    </row>
    <row r="331" spans="1:7" ht="84" customHeight="1">
      <c r="A331" s="98" t="s">
        <v>77</v>
      </c>
      <c r="B331" s="109" t="s">
        <v>74</v>
      </c>
      <c r="C331" s="109" t="s">
        <v>187</v>
      </c>
      <c r="D331" s="109" t="s">
        <v>354</v>
      </c>
      <c r="E331" s="71">
        <v>149748.935</v>
      </c>
      <c r="F331" s="71">
        <v>148556.488</v>
      </c>
      <c r="G331" s="71">
        <v>128556.488</v>
      </c>
    </row>
    <row r="332" spans="1:7" ht="75">
      <c r="A332" s="121" t="s">
        <v>60</v>
      </c>
      <c r="B332" s="122" t="s">
        <v>74</v>
      </c>
      <c r="C332" s="122" t="s">
        <v>187</v>
      </c>
      <c r="D332" s="122" t="s">
        <v>56</v>
      </c>
      <c r="E332" s="123">
        <v>54559.465</v>
      </c>
      <c r="F332" s="123">
        <v>53367.018</v>
      </c>
      <c r="G332" s="123">
        <v>33367.018</v>
      </c>
    </row>
    <row r="333" spans="1:7" ht="131.25">
      <c r="A333" s="66" t="s">
        <v>112</v>
      </c>
      <c r="B333" s="110" t="s">
        <v>74</v>
      </c>
      <c r="C333" s="110" t="s">
        <v>188</v>
      </c>
      <c r="D333" s="110" t="s">
        <v>354</v>
      </c>
      <c r="E333" s="99">
        <v>95189.47</v>
      </c>
      <c r="F333" s="99">
        <v>95189.47</v>
      </c>
      <c r="G333" s="99">
        <v>95189.47</v>
      </c>
    </row>
    <row r="334" spans="1:7" ht="75">
      <c r="A334" s="121" t="s">
        <v>60</v>
      </c>
      <c r="B334" s="122" t="s">
        <v>74</v>
      </c>
      <c r="C334" s="122" t="s">
        <v>188</v>
      </c>
      <c r="D334" s="122" t="s">
        <v>56</v>
      </c>
      <c r="E334" s="123">
        <v>95189.47</v>
      </c>
      <c r="F334" s="123">
        <v>95189.47</v>
      </c>
      <c r="G334" s="123">
        <v>95189.47</v>
      </c>
    </row>
    <row r="335" spans="1:7" ht="190.5" customHeight="1">
      <c r="A335" s="98" t="s">
        <v>127</v>
      </c>
      <c r="B335" s="109" t="s">
        <v>74</v>
      </c>
      <c r="C335" s="109" t="s">
        <v>220</v>
      </c>
      <c r="D335" s="109" t="s">
        <v>354</v>
      </c>
      <c r="E335" s="71">
        <v>3347.7</v>
      </c>
      <c r="F335" s="71">
        <v>3500.1</v>
      </c>
      <c r="G335" s="71">
        <v>3681.5</v>
      </c>
    </row>
    <row r="336" spans="1:7" ht="186.75" customHeight="1">
      <c r="A336" s="66" t="s">
        <v>127</v>
      </c>
      <c r="B336" s="110" t="s">
        <v>74</v>
      </c>
      <c r="C336" s="110" t="s">
        <v>189</v>
      </c>
      <c r="D336" s="110" t="s">
        <v>354</v>
      </c>
      <c r="E336" s="99">
        <v>3347.7</v>
      </c>
      <c r="F336" s="99">
        <v>3500.1</v>
      </c>
      <c r="G336" s="99">
        <v>3681.5</v>
      </c>
    </row>
    <row r="337" spans="1:7" ht="75">
      <c r="A337" s="121" t="s">
        <v>60</v>
      </c>
      <c r="B337" s="122" t="s">
        <v>74</v>
      </c>
      <c r="C337" s="122" t="s">
        <v>189</v>
      </c>
      <c r="D337" s="122" t="s">
        <v>56</v>
      </c>
      <c r="E337" s="123">
        <v>3347.7</v>
      </c>
      <c r="F337" s="123">
        <v>3500.1</v>
      </c>
      <c r="G337" s="123">
        <v>3681.5</v>
      </c>
    </row>
    <row r="338" spans="1:7" ht="63" customHeight="1">
      <c r="A338" s="98" t="s">
        <v>655</v>
      </c>
      <c r="B338" s="109" t="s">
        <v>74</v>
      </c>
      <c r="C338" s="109" t="s">
        <v>656</v>
      </c>
      <c r="D338" s="109" t="s">
        <v>354</v>
      </c>
      <c r="E338" s="71">
        <v>638.18504</v>
      </c>
      <c r="F338" s="71" t="s">
        <v>354</v>
      </c>
      <c r="G338" s="71" t="s">
        <v>354</v>
      </c>
    </row>
    <row r="339" spans="1:7" ht="75">
      <c r="A339" s="121" t="s">
        <v>60</v>
      </c>
      <c r="B339" s="122" t="s">
        <v>74</v>
      </c>
      <c r="C339" s="122" t="s">
        <v>656</v>
      </c>
      <c r="D339" s="122" t="s">
        <v>56</v>
      </c>
      <c r="E339" s="123">
        <v>38.18504</v>
      </c>
      <c r="F339" s="123" t="s">
        <v>354</v>
      </c>
      <c r="G339" s="123" t="s">
        <v>354</v>
      </c>
    </row>
    <row r="340" spans="1:7" ht="206.25" customHeight="1">
      <c r="A340" s="66" t="s">
        <v>752</v>
      </c>
      <c r="B340" s="110" t="s">
        <v>74</v>
      </c>
      <c r="C340" s="110" t="s">
        <v>753</v>
      </c>
      <c r="D340" s="110" t="s">
        <v>354</v>
      </c>
      <c r="E340" s="99">
        <v>600</v>
      </c>
      <c r="F340" s="99" t="s">
        <v>354</v>
      </c>
      <c r="G340" s="99" t="s">
        <v>354</v>
      </c>
    </row>
    <row r="341" spans="1:7" ht="75">
      <c r="A341" s="121" t="s">
        <v>60</v>
      </c>
      <c r="B341" s="122" t="s">
        <v>74</v>
      </c>
      <c r="C341" s="122" t="s">
        <v>753</v>
      </c>
      <c r="D341" s="122" t="s">
        <v>56</v>
      </c>
      <c r="E341" s="123">
        <v>600</v>
      </c>
      <c r="F341" s="123" t="s">
        <v>354</v>
      </c>
      <c r="G341" s="123" t="s">
        <v>354</v>
      </c>
    </row>
    <row r="342" spans="1:7" ht="84" customHeight="1">
      <c r="A342" s="98" t="s">
        <v>732</v>
      </c>
      <c r="B342" s="109" t="s">
        <v>74</v>
      </c>
      <c r="C342" s="109" t="s">
        <v>733</v>
      </c>
      <c r="D342" s="109" t="s">
        <v>354</v>
      </c>
      <c r="E342" s="71">
        <v>1099.21812</v>
      </c>
      <c r="F342" s="71" t="s">
        <v>354</v>
      </c>
      <c r="G342" s="71" t="s">
        <v>354</v>
      </c>
    </row>
    <row r="343" spans="1:7" ht="92.25" customHeight="1">
      <c r="A343" s="66" t="s">
        <v>734</v>
      </c>
      <c r="B343" s="110" t="s">
        <v>74</v>
      </c>
      <c r="C343" s="110" t="s">
        <v>735</v>
      </c>
      <c r="D343" s="110" t="s">
        <v>354</v>
      </c>
      <c r="E343" s="99">
        <v>1099.21812</v>
      </c>
      <c r="F343" s="99" t="s">
        <v>354</v>
      </c>
      <c r="G343" s="99" t="s">
        <v>354</v>
      </c>
    </row>
    <row r="344" spans="1:7" ht="75">
      <c r="A344" s="121" t="s">
        <v>60</v>
      </c>
      <c r="B344" s="122" t="s">
        <v>74</v>
      </c>
      <c r="C344" s="122" t="s">
        <v>735</v>
      </c>
      <c r="D344" s="122" t="s">
        <v>56</v>
      </c>
      <c r="E344" s="123">
        <v>1099.21812</v>
      </c>
      <c r="F344" s="123" t="s">
        <v>354</v>
      </c>
      <c r="G344" s="123" t="s">
        <v>354</v>
      </c>
    </row>
    <row r="345" spans="1:7" ht="37.5">
      <c r="A345" s="98" t="s">
        <v>130</v>
      </c>
      <c r="B345" s="109" t="s">
        <v>74</v>
      </c>
      <c r="C345" s="109" t="s">
        <v>190</v>
      </c>
      <c r="D345" s="109" t="s">
        <v>354</v>
      </c>
      <c r="E345" s="71">
        <v>94.8</v>
      </c>
      <c r="F345" s="71">
        <v>93.8</v>
      </c>
      <c r="G345" s="71">
        <v>93.8</v>
      </c>
    </row>
    <row r="346" spans="1:7" ht="75">
      <c r="A346" s="121" t="s">
        <v>60</v>
      </c>
      <c r="B346" s="122" t="s">
        <v>74</v>
      </c>
      <c r="C346" s="122" t="s">
        <v>190</v>
      </c>
      <c r="D346" s="122" t="s">
        <v>56</v>
      </c>
      <c r="E346" s="123">
        <v>94.8</v>
      </c>
      <c r="F346" s="123">
        <v>93.8</v>
      </c>
      <c r="G346" s="123">
        <v>93.8</v>
      </c>
    </row>
    <row r="347" spans="1:7" ht="56.25">
      <c r="A347" s="98" t="s">
        <v>78</v>
      </c>
      <c r="B347" s="109" t="s">
        <v>74</v>
      </c>
      <c r="C347" s="109" t="s">
        <v>221</v>
      </c>
      <c r="D347" s="109" t="s">
        <v>354</v>
      </c>
      <c r="E347" s="71">
        <v>235701.87726</v>
      </c>
      <c r="F347" s="71">
        <v>223856.62626</v>
      </c>
      <c r="G347" s="71">
        <v>225728.56363</v>
      </c>
    </row>
    <row r="348" spans="1:7" ht="75">
      <c r="A348" s="98" t="s">
        <v>113</v>
      </c>
      <c r="B348" s="109" t="s">
        <v>74</v>
      </c>
      <c r="C348" s="109" t="s">
        <v>191</v>
      </c>
      <c r="D348" s="109" t="s">
        <v>354</v>
      </c>
      <c r="E348" s="71">
        <v>207947.921</v>
      </c>
      <c r="F348" s="71">
        <v>213584.301</v>
      </c>
      <c r="G348" s="71">
        <v>215467.601</v>
      </c>
    </row>
    <row r="349" spans="1:7" ht="75">
      <c r="A349" s="121" t="s">
        <v>60</v>
      </c>
      <c r="B349" s="122" t="s">
        <v>74</v>
      </c>
      <c r="C349" s="122" t="s">
        <v>191</v>
      </c>
      <c r="D349" s="122" t="s">
        <v>56</v>
      </c>
      <c r="E349" s="123">
        <v>42998.791</v>
      </c>
      <c r="F349" s="123">
        <v>41213.271</v>
      </c>
      <c r="G349" s="123">
        <v>31213.271</v>
      </c>
    </row>
    <row r="350" spans="1:7" ht="131.25">
      <c r="A350" s="66" t="s">
        <v>112</v>
      </c>
      <c r="B350" s="110" t="s">
        <v>74</v>
      </c>
      <c r="C350" s="110" t="s">
        <v>192</v>
      </c>
      <c r="D350" s="110" t="s">
        <v>354</v>
      </c>
      <c r="E350" s="99">
        <v>164949.13</v>
      </c>
      <c r="F350" s="99">
        <v>172371.03</v>
      </c>
      <c r="G350" s="99">
        <v>184254.33</v>
      </c>
    </row>
    <row r="351" spans="1:7" ht="75">
      <c r="A351" s="121" t="s">
        <v>60</v>
      </c>
      <c r="B351" s="122" t="s">
        <v>74</v>
      </c>
      <c r="C351" s="122" t="s">
        <v>192</v>
      </c>
      <c r="D351" s="122" t="s">
        <v>56</v>
      </c>
      <c r="E351" s="123">
        <v>164949.13</v>
      </c>
      <c r="F351" s="123">
        <v>172371.03</v>
      </c>
      <c r="G351" s="123">
        <v>184254.33</v>
      </c>
    </row>
    <row r="352" spans="1:7" ht="197.25" customHeight="1">
      <c r="A352" s="98" t="s">
        <v>127</v>
      </c>
      <c r="B352" s="109" t="s">
        <v>74</v>
      </c>
      <c r="C352" s="109" t="s">
        <v>222</v>
      </c>
      <c r="D352" s="109" t="s">
        <v>354</v>
      </c>
      <c r="E352" s="71">
        <v>580.8</v>
      </c>
      <c r="F352" s="71">
        <v>604.1</v>
      </c>
      <c r="G352" s="71">
        <v>639</v>
      </c>
    </row>
    <row r="353" spans="1:7" ht="189.75" customHeight="1">
      <c r="A353" s="66" t="s">
        <v>127</v>
      </c>
      <c r="B353" s="110" t="s">
        <v>74</v>
      </c>
      <c r="C353" s="110" t="s">
        <v>193</v>
      </c>
      <c r="D353" s="110" t="s">
        <v>354</v>
      </c>
      <c r="E353" s="99">
        <v>580.8</v>
      </c>
      <c r="F353" s="99">
        <v>604.1</v>
      </c>
      <c r="G353" s="99">
        <v>639</v>
      </c>
    </row>
    <row r="354" spans="1:7" ht="75">
      <c r="A354" s="121" t="s">
        <v>60</v>
      </c>
      <c r="B354" s="122" t="s">
        <v>74</v>
      </c>
      <c r="C354" s="122" t="s">
        <v>193</v>
      </c>
      <c r="D354" s="122" t="s">
        <v>56</v>
      </c>
      <c r="E354" s="123">
        <v>580.8</v>
      </c>
      <c r="F354" s="123">
        <v>604.1</v>
      </c>
      <c r="G354" s="123">
        <v>639</v>
      </c>
    </row>
    <row r="355" spans="1:7" ht="37.5">
      <c r="A355" s="98" t="s">
        <v>130</v>
      </c>
      <c r="B355" s="109" t="s">
        <v>74</v>
      </c>
      <c r="C355" s="109" t="s">
        <v>194</v>
      </c>
      <c r="D355" s="109" t="s">
        <v>354</v>
      </c>
      <c r="E355" s="71">
        <v>805.7</v>
      </c>
      <c r="F355" s="71">
        <v>805.7</v>
      </c>
      <c r="G355" s="71">
        <v>405.7</v>
      </c>
    </row>
    <row r="356" spans="1:7" ht="75">
      <c r="A356" s="121" t="s">
        <v>60</v>
      </c>
      <c r="B356" s="122" t="s">
        <v>74</v>
      </c>
      <c r="C356" s="122" t="s">
        <v>194</v>
      </c>
      <c r="D356" s="122" t="s">
        <v>56</v>
      </c>
      <c r="E356" s="123">
        <v>805.7</v>
      </c>
      <c r="F356" s="123">
        <v>805.7</v>
      </c>
      <c r="G356" s="123">
        <v>405.7</v>
      </c>
    </row>
    <row r="357" spans="1:7" ht="37.5">
      <c r="A357" s="98" t="s">
        <v>488</v>
      </c>
      <c r="B357" s="109" t="s">
        <v>74</v>
      </c>
      <c r="C357" s="109" t="s">
        <v>489</v>
      </c>
      <c r="D357" s="109" t="s">
        <v>354</v>
      </c>
      <c r="E357" s="71">
        <v>6658.69867</v>
      </c>
      <c r="F357" s="71" t="s">
        <v>354</v>
      </c>
      <c r="G357" s="71" t="s">
        <v>354</v>
      </c>
    </row>
    <row r="358" spans="1:7" ht="75">
      <c r="A358" s="121" t="s">
        <v>60</v>
      </c>
      <c r="B358" s="122" t="s">
        <v>74</v>
      </c>
      <c r="C358" s="122" t="s">
        <v>489</v>
      </c>
      <c r="D358" s="122" t="s">
        <v>56</v>
      </c>
      <c r="E358" s="123">
        <v>1617.647</v>
      </c>
      <c r="F358" s="123" t="s">
        <v>354</v>
      </c>
      <c r="G358" s="123" t="s">
        <v>354</v>
      </c>
    </row>
    <row r="359" spans="1:7" ht="112.5">
      <c r="A359" s="66" t="s">
        <v>490</v>
      </c>
      <c r="B359" s="110" t="s">
        <v>74</v>
      </c>
      <c r="C359" s="110" t="s">
        <v>491</v>
      </c>
      <c r="D359" s="110" t="s">
        <v>354</v>
      </c>
      <c r="E359" s="99">
        <v>5041.05167</v>
      </c>
      <c r="F359" s="99" t="s">
        <v>354</v>
      </c>
      <c r="G359" s="99" t="s">
        <v>354</v>
      </c>
    </row>
    <row r="360" spans="1:7" ht="75">
      <c r="A360" s="121" t="s">
        <v>60</v>
      </c>
      <c r="B360" s="122" t="s">
        <v>74</v>
      </c>
      <c r="C360" s="122" t="s">
        <v>491</v>
      </c>
      <c r="D360" s="122" t="s">
        <v>56</v>
      </c>
      <c r="E360" s="123">
        <v>5041.05167</v>
      </c>
      <c r="F360" s="123" t="s">
        <v>354</v>
      </c>
      <c r="G360" s="123" t="s">
        <v>354</v>
      </c>
    </row>
    <row r="361" spans="1:7" ht="64.5" customHeight="1">
      <c r="A361" s="98" t="s">
        <v>371</v>
      </c>
      <c r="B361" s="109" t="s">
        <v>74</v>
      </c>
      <c r="C361" s="109" t="s">
        <v>372</v>
      </c>
      <c r="D361" s="109" t="s">
        <v>354</v>
      </c>
      <c r="E361" s="71">
        <v>9759.24</v>
      </c>
      <c r="F361" s="71" t="s">
        <v>354</v>
      </c>
      <c r="G361" s="71" t="s">
        <v>354</v>
      </c>
    </row>
    <row r="362" spans="1:7" ht="75">
      <c r="A362" s="121" t="s">
        <v>60</v>
      </c>
      <c r="B362" s="122" t="s">
        <v>74</v>
      </c>
      <c r="C362" s="122" t="s">
        <v>372</v>
      </c>
      <c r="D362" s="122" t="s">
        <v>56</v>
      </c>
      <c r="E362" s="123">
        <v>9759.24</v>
      </c>
      <c r="F362" s="123" t="s">
        <v>354</v>
      </c>
      <c r="G362" s="123" t="s">
        <v>354</v>
      </c>
    </row>
    <row r="363" spans="1:7" ht="37.5">
      <c r="A363" s="98" t="s">
        <v>373</v>
      </c>
      <c r="B363" s="109" t="s">
        <v>74</v>
      </c>
      <c r="C363" s="109" t="s">
        <v>374</v>
      </c>
      <c r="D363" s="109" t="s">
        <v>354</v>
      </c>
      <c r="E363" s="71">
        <v>20</v>
      </c>
      <c r="F363" s="71">
        <v>20</v>
      </c>
      <c r="G363" s="71">
        <v>20</v>
      </c>
    </row>
    <row r="364" spans="1:7" ht="60.75" customHeight="1">
      <c r="A364" s="121" t="s">
        <v>274</v>
      </c>
      <c r="B364" s="122" t="s">
        <v>74</v>
      </c>
      <c r="C364" s="122" t="s">
        <v>374</v>
      </c>
      <c r="D364" s="122" t="s">
        <v>38</v>
      </c>
      <c r="E364" s="123">
        <v>20</v>
      </c>
      <c r="F364" s="123">
        <v>20</v>
      </c>
      <c r="G364" s="123">
        <v>20</v>
      </c>
    </row>
    <row r="365" spans="1:7" ht="135" customHeight="1">
      <c r="A365" s="98" t="s">
        <v>286</v>
      </c>
      <c r="B365" s="109" t="s">
        <v>74</v>
      </c>
      <c r="C365" s="109" t="s">
        <v>287</v>
      </c>
      <c r="D365" s="109" t="s">
        <v>354</v>
      </c>
      <c r="E365" s="71">
        <v>8502.42425</v>
      </c>
      <c r="F365" s="71">
        <v>8842.52526</v>
      </c>
      <c r="G365" s="71">
        <v>9196.26263</v>
      </c>
    </row>
    <row r="366" spans="1:7" ht="138" customHeight="1">
      <c r="A366" s="66" t="s">
        <v>286</v>
      </c>
      <c r="B366" s="110" t="s">
        <v>74</v>
      </c>
      <c r="C366" s="110" t="s">
        <v>288</v>
      </c>
      <c r="D366" s="110" t="s">
        <v>354</v>
      </c>
      <c r="E366" s="99">
        <v>8502.42425</v>
      </c>
      <c r="F366" s="99">
        <v>8842.52526</v>
      </c>
      <c r="G366" s="99">
        <v>9196.26263</v>
      </c>
    </row>
    <row r="367" spans="1:7" ht="75">
      <c r="A367" s="121" t="s">
        <v>60</v>
      </c>
      <c r="B367" s="122" t="s">
        <v>74</v>
      </c>
      <c r="C367" s="122" t="s">
        <v>288</v>
      </c>
      <c r="D367" s="122" t="s">
        <v>56</v>
      </c>
      <c r="E367" s="123">
        <v>8502.42425</v>
      </c>
      <c r="F367" s="123">
        <v>8842.52526</v>
      </c>
      <c r="G367" s="123">
        <v>9196.26263</v>
      </c>
    </row>
    <row r="368" spans="1:7" ht="75" customHeight="1">
      <c r="A368" s="66" t="s">
        <v>375</v>
      </c>
      <c r="B368" s="110" t="s">
        <v>74</v>
      </c>
      <c r="C368" s="110" t="s">
        <v>376</v>
      </c>
      <c r="D368" s="110" t="s">
        <v>354</v>
      </c>
      <c r="E368" s="99">
        <v>1427.09334</v>
      </c>
      <c r="F368" s="99" t="s">
        <v>354</v>
      </c>
      <c r="G368" s="99" t="s">
        <v>354</v>
      </c>
    </row>
    <row r="369" spans="1:7" ht="75">
      <c r="A369" s="121" t="s">
        <v>60</v>
      </c>
      <c r="B369" s="122" t="s">
        <v>74</v>
      </c>
      <c r="C369" s="122" t="s">
        <v>376</v>
      </c>
      <c r="D369" s="122" t="s">
        <v>56</v>
      </c>
      <c r="E369" s="123">
        <v>1427.09334</v>
      </c>
      <c r="F369" s="123" t="s">
        <v>354</v>
      </c>
      <c r="G369" s="123" t="s">
        <v>354</v>
      </c>
    </row>
    <row r="370" spans="1:7" ht="56.25">
      <c r="A370" s="98" t="s">
        <v>79</v>
      </c>
      <c r="B370" s="109" t="s">
        <v>74</v>
      </c>
      <c r="C370" s="109" t="s">
        <v>223</v>
      </c>
      <c r="D370" s="109" t="s">
        <v>354</v>
      </c>
      <c r="E370" s="71">
        <v>23623.45262</v>
      </c>
      <c r="F370" s="71">
        <v>21597.51135</v>
      </c>
      <c r="G370" s="71">
        <v>16097.51124</v>
      </c>
    </row>
    <row r="371" spans="1:7" ht="48" customHeight="1">
      <c r="A371" s="98" t="s">
        <v>80</v>
      </c>
      <c r="B371" s="109" t="s">
        <v>74</v>
      </c>
      <c r="C371" s="109" t="s">
        <v>195</v>
      </c>
      <c r="D371" s="109" t="s">
        <v>354</v>
      </c>
      <c r="E371" s="71">
        <v>500</v>
      </c>
      <c r="F371" s="71">
        <v>500</v>
      </c>
      <c r="G371" s="71" t="s">
        <v>354</v>
      </c>
    </row>
    <row r="372" spans="1:7" ht="37.5">
      <c r="A372" s="121" t="s">
        <v>47</v>
      </c>
      <c r="B372" s="122" t="s">
        <v>74</v>
      </c>
      <c r="C372" s="122" t="s">
        <v>195</v>
      </c>
      <c r="D372" s="122" t="s">
        <v>48</v>
      </c>
      <c r="E372" s="123">
        <v>500</v>
      </c>
      <c r="F372" s="123">
        <v>500</v>
      </c>
      <c r="G372" s="123" t="s">
        <v>354</v>
      </c>
    </row>
    <row r="373" spans="1:7" ht="56.25">
      <c r="A373" s="98" t="s">
        <v>377</v>
      </c>
      <c r="B373" s="109" t="s">
        <v>74</v>
      </c>
      <c r="C373" s="109" t="s">
        <v>378</v>
      </c>
      <c r="D373" s="109" t="s">
        <v>354</v>
      </c>
      <c r="E373" s="71">
        <v>826.0812</v>
      </c>
      <c r="F373" s="71">
        <v>253.7</v>
      </c>
      <c r="G373" s="71">
        <v>253.7</v>
      </c>
    </row>
    <row r="374" spans="1:7" ht="112.5">
      <c r="A374" s="66" t="s">
        <v>669</v>
      </c>
      <c r="B374" s="110" t="s">
        <v>74</v>
      </c>
      <c r="C374" s="110" t="s">
        <v>379</v>
      </c>
      <c r="D374" s="110" t="s">
        <v>354</v>
      </c>
      <c r="E374" s="99">
        <v>826.0812</v>
      </c>
      <c r="F374" s="99">
        <v>253.7</v>
      </c>
      <c r="G374" s="99">
        <v>253.7</v>
      </c>
    </row>
    <row r="375" spans="1:7" ht="37.5">
      <c r="A375" s="121" t="s">
        <v>47</v>
      </c>
      <c r="B375" s="122" t="s">
        <v>74</v>
      </c>
      <c r="C375" s="122" t="s">
        <v>379</v>
      </c>
      <c r="D375" s="122" t="s">
        <v>48</v>
      </c>
      <c r="E375" s="123">
        <v>826.0812</v>
      </c>
      <c r="F375" s="123">
        <v>253.7</v>
      </c>
      <c r="G375" s="123">
        <v>253.7</v>
      </c>
    </row>
    <row r="376" spans="1:7" ht="81.75" customHeight="1">
      <c r="A376" s="98" t="s">
        <v>77</v>
      </c>
      <c r="B376" s="109" t="s">
        <v>74</v>
      </c>
      <c r="C376" s="109" t="s">
        <v>196</v>
      </c>
      <c r="D376" s="109" t="s">
        <v>354</v>
      </c>
      <c r="E376" s="71">
        <v>22112.86342</v>
      </c>
      <c r="F376" s="71">
        <v>20843.81135</v>
      </c>
      <c r="G376" s="71">
        <v>15843.81124</v>
      </c>
    </row>
    <row r="377" spans="1:7" ht="75">
      <c r="A377" s="121" t="s">
        <v>60</v>
      </c>
      <c r="B377" s="122" t="s">
        <v>74</v>
      </c>
      <c r="C377" s="122" t="s">
        <v>196</v>
      </c>
      <c r="D377" s="122" t="s">
        <v>56</v>
      </c>
      <c r="E377" s="123">
        <v>17378.621</v>
      </c>
      <c r="F377" s="123">
        <v>15790.276</v>
      </c>
      <c r="G377" s="123">
        <v>10381.387</v>
      </c>
    </row>
    <row r="378" spans="1:7" ht="99" customHeight="1">
      <c r="A378" s="66" t="s">
        <v>380</v>
      </c>
      <c r="B378" s="110" t="s">
        <v>74</v>
      </c>
      <c r="C378" s="110" t="s">
        <v>381</v>
      </c>
      <c r="D378" s="110" t="s">
        <v>354</v>
      </c>
      <c r="E378" s="99">
        <v>4734.24242</v>
      </c>
      <c r="F378" s="99">
        <v>5053.53535</v>
      </c>
      <c r="G378" s="99">
        <v>5462.42424</v>
      </c>
    </row>
    <row r="379" spans="1:7" ht="75">
      <c r="A379" s="121" t="s">
        <v>60</v>
      </c>
      <c r="B379" s="122" t="s">
        <v>74</v>
      </c>
      <c r="C379" s="122" t="s">
        <v>381</v>
      </c>
      <c r="D379" s="122" t="s">
        <v>56</v>
      </c>
      <c r="E379" s="123">
        <v>4734.24242</v>
      </c>
      <c r="F379" s="123">
        <v>5053.53535</v>
      </c>
      <c r="G379" s="123">
        <v>5462.42424</v>
      </c>
    </row>
    <row r="380" spans="1:7" ht="86.25" customHeight="1">
      <c r="A380" s="98" t="s">
        <v>736</v>
      </c>
      <c r="B380" s="109" t="s">
        <v>74</v>
      </c>
      <c r="C380" s="109" t="s">
        <v>737</v>
      </c>
      <c r="D380" s="109" t="s">
        <v>354</v>
      </c>
      <c r="E380" s="71">
        <v>184.508</v>
      </c>
      <c r="F380" s="71" t="s">
        <v>354</v>
      </c>
      <c r="G380" s="71" t="s">
        <v>354</v>
      </c>
    </row>
    <row r="381" spans="1:7" ht="97.5" customHeight="1">
      <c r="A381" s="66" t="s">
        <v>738</v>
      </c>
      <c r="B381" s="110" t="s">
        <v>74</v>
      </c>
      <c r="C381" s="110" t="s">
        <v>739</v>
      </c>
      <c r="D381" s="110" t="s">
        <v>354</v>
      </c>
      <c r="E381" s="99">
        <v>184.508</v>
      </c>
      <c r="F381" s="99" t="s">
        <v>354</v>
      </c>
      <c r="G381" s="99" t="s">
        <v>354</v>
      </c>
    </row>
    <row r="382" spans="1:7" ht="75">
      <c r="A382" s="121" t="s">
        <v>60</v>
      </c>
      <c r="B382" s="122" t="s">
        <v>74</v>
      </c>
      <c r="C382" s="122" t="s">
        <v>739</v>
      </c>
      <c r="D382" s="122" t="s">
        <v>56</v>
      </c>
      <c r="E382" s="123">
        <v>184.508</v>
      </c>
      <c r="F382" s="123" t="s">
        <v>354</v>
      </c>
      <c r="G382" s="123" t="s">
        <v>354</v>
      </c>
    </row>
    <row r="383" spans="1:7" ht="56.25">
      <c r="A383" s="98" t="s">
        <v>81</v>
      </c>
      <c r="B383" s="109" t="s">
        <v>74</v>
      </c>
      <c r="C383" s="109" t="s">
        <v>224</v>
      </c>
      <c r="D383" s="109" t="s">
        <v>354</v>
      </c>
      <c r="E383" s="71">
        <v>1625.81667</v>
      </c>
      <c r="F383" s="71">
        <v>1625.81667</v>
      </c>
      <c r="G383" s="71">
        <v>1625.81667</v>
      </c>
    </row>
    <row r="384" spans="1:7" ht="56.25">
      <c r="A384" s="98" t="s">
        <v>82</v>
      </c>
      <c r="B384" s="109" t="s">
        <v>74</v>
      </c>
      <c r="C384" s="109" t="s">
        <v>197</v>
      </c>
      <c r="D384" s="109" t="s">
        <v>354</v>
      </c>
      <c r="E384" s="71">
        <v>1469.16667</v>
      </c>
      <c r="F384" s="71">
        <v>1469.16667</v>
      </c>
      <c r="G384" s="71">
        <v>1469.16667</v>
      </c>
    </row>
    <row r="385" spans="1:7" ht="75">
      <c r="A385" s="121" t="s">
        <v>60</v>
      </c>
      <c r="B385" s="122" t="s">
        <v>74</v>
      </c>
      <c r="C385" s="122" t="s">
        <v>197</v>
      </c>
      <c r="D385" s="122" t="s">
        <v>56</v>
      </c>
      <c r="E385" s="123">
        <v>20</v>
      </c>
      <c r="F385" s="123">
        <v>20</v>
      </c>
      <c r="G385" s="123">
        <v>20</v>
      </c>
    </row>
    <row r="386" spans="1:7" ht="56.25">
      <c r="A386" s="66" t="s">
        <v>382</v>
      </c>
      <c r="B386" s="110" t="s">
        <v>74</v>
      </c>
      <c r="C386" s="110" t="s">
        <v>299</v>
      </c>
      <c r="D386" s="110" t="s">
        <v>354</v>
      </c>
      <c r="E386" s="99">
        <v>1449.16667</v>
      </c>
      <c r="F386" s="99">
        <v>1449.16667</v>
      </c>
      <c r="G386" s="99">
        <v>1449.16667</v>
      </c>
    </row>
    <row r="387" spans="1:7" ht="75">
      <c r="A387" s="121" t="s">
        <v>60</v>
      </c>
      <c r="B387" s="122" t="s">
        <v>74</v>
      </c>
      <c r="C387" s="122" t="s">
        <v>299</v>
      </c>
      <c r="D387" s="122" t="s">
        <v>56</v>
      </c>
      <c r="E387" s="123">
        <v>1449.16667</v>
      </c>
      <c r="F387" s="123">
        <v>1449.16667</v>
      </c>
      <c r="G387" s="123">
        <v>1449.16667</v>
      </c>
    </row>
    <row r="388" spans="1:7" ht="62.25" customHeight="1">
      <c r="A388" s="98" t="s">
        <v>83</v>
      </c>
      <c r="B388" s="109" t="s">
        <v>74</v>
      </c>
      <c r="C388" s="109" t="s">
        <v>314</v>
      </c>
      <c r="D388" s="109" t="s">
        <v>354</v>
      </c>
      <c r="E388" s="71">
        <v>156.65</v>
      </c>
      <c r="F388" s="71">
        <v>156.65</v>
      </c>
      <c r="G388" s="71">
        <v>156.65</v>
      </c>
    </row>
    <row r="389" spans="1:7" ht="75">
      <c r="A389" s="121" t="s">
        <v>60</v>
      </c>
      <c r="B389" s="122" t="s">
        <v>74</v>
      </c>
      <c r="C389" s="122" t="s">
        <v>314</v>
      </c>
      <c r="D389" s="122" t="s">
        <v>56</v>
      </c>
      <c r="E389" s="123">
        <v>156.65</v>
      </c>
      <c r="F389" s="123">
        <v>156.65</v>
      </c>
      <c r="G389" s="123">
        <v>156.65</v>
      </c>
    </row>
    <row r="390" spans="1:7" ht="56.25">
      <c r="A390" s="98" t="s">
        <v>225</v>
      </c>
      <c r="B390" s="109" t="s">
        <v>74</v>
      </c>
      <c r="C390" s="109" t="s">
        <v>226</v>
      </c>
      <c r="D390" s="109" t="s">
        <v>354</v>
      </c>
      <c r="E390" s="71">
        <v>24518.99304</v>
      </c>
      <c r="F390" s="71">
        <v>24519.013</v>
      </c>
      <c r="G390" s="71">
        <v>24519.013</v>
      </c>
    </row>
    <row r="391" spans="1:7" ht="56.25">
      <c r="A391" s="98" t="s">
        <v>198</v>
      </c>
      <c r="B391" s="109" t="s">
        <v>74</v>
      </c>
      <c r="C391" s="109" t="s">
        <v>199</v>
      </c>
      <c r="D391" s="109" t="s">
        <v>354</v>
      </c>
      <c r="E391" s="71">
        <v>24518.99304</v>
      </c>
      <c r="F391" s="71">
        <v>24519.013</v>
      </c>
      <c r="G391" s="71">
        <v>24519.013</v>
      </c>
    </row>
    <row r="392" spans="1:7" ht="150" customHeight="1">
      <c r="A392" s="121" t="s">
        <v>36</v>
      </c>
      <c r="B392" s="122" t="s">
        <v>74</v>
      </c>
      <c r="C392" s="122" t="s">
        <v>199</v>
      </c>
      <c r="D392" s="122" t="s">
        <v>37</v>
      </c>
      <c r="E392" s="123">
        <v>23213.013</v>
      </c>
      <c r="F392" s="123">
        <v>23213.013</v>
      </c>
      <c r="G392" s="123">
        <v>23213.013</v>
      </c>
    </row>
    <row r="393" spans="1:7" ht="63" customHeight="1">
      <c r="A393" s="121" t="s">
        <v>274</v>
      </c>
      <c r="B393" s="122" t="s">
        <v>74</v>
      </c>
      <c r="C393" s="122" t="s">
        <v>199</v>
      </c>
      <c r="D393" s="122" t="s">
        <v>38</v>
      </c>
      <c r="E393" s="123">
        <v>1284.26304</v>
      </c>
      <c r="F393" s="123">
        <v>1284.6</v>
      </c>
      <c r="G393" s="123">
        <v>1284.6</v>
      </c>
    </row>
    <row r="394" spans="1:7" ht="18.75">
      <c r="A394" s="121" t="s">
        <v>40</v>
      </c>
      <c r="B394" s="122" t="s">
        <v>74</v>
      </c>
      <c r="C394" s="122" t="s">
        <v>199</v>
      </c>
      <c r="D394" s="122" t="s">
        <v>41</v>
      </c>
      <c r="E394" s="123">
        <v>21.717</v>
      </c>
      <c r="F394" s="123">
        <v>21.4</v>
      </c>
      <c r="G394" s="123">
        <v>21.4</v>
      </c>
    </row>
    <row r="395" spans="1:7" ht="84" customHeight="1">
      <c r="A395" s="98" t="s">
        <v>235</v>
      </c>
      <c r="B395" s="109" t="s">
        <v>74</v>
      </c>
      <c r="C395" s="109" t="s">
        <v>236</v>
      </c>
      <c r="D395" s="109" t="s">
        <v>354</v>
      </c>
      <c r="E395" s="71">
        <v>34.56</v>
      </c>
      <c r="F395" s="71" t="s">
        <v>354</v>
      </c>
      <c r="G395" s="71" t="s">
        <v>354</v>
      </c>
    </row>
    <row r="396" spans="1:7" ht="37.5">
      <c r="A396" s="98" t="s">
        <v>45</v>
      </c>
      <c r="B396" s="109" t="s">
        <v>74</v>
      </c>
      <c r="C396" s="109" t="s">
        <v>238</v>
      </c>
      <c r="D396" s="109" t="s">
        <v>354</v>
      </c>
      <c r="E396" s="71">
        <v>34.56</v>
      </c>
      <c r="F396" s="71" t="s">
        <v>354</v>
      </c>
      <c r="G396" s="71" t="s">
        <v>354</v>
      </c>
    </row>
    <row r="397" spans="1:7" ht="93.75">
      <c r="A397" s="98" t="s">
        <v>46</v>
      </c>
      <c r="B397" s="109" t="s">
        <v>74</v>
      </c>
      <c r="C397" s="109" t="s">
        <v>155</v>
      </c>
      <c r="D397" s="109" t="s">
        <v>354</v>
      </c>
      <c r="E397" s="71">
        <v>34.56</v>
      </c>
      <c r="F397" s="71" t="s">
        <v>354</v>
      </c>
      <c r="G397" s="71" t="s">
        <v>354</v>
      </c>
    </row>
    <row r="398" spans="1:7" ht="63" customHeight="1">
      <c r="A398" s="121" t="s">
        <v>274</v>
      </c>
      <c r="B398" s="122" t="s">
        <v>74</v>
      </c>
      <c r="C398" s="122" t="s">
        <v>155</v>
      </c>
      <c r="D398" s="122" t="s">
        <v>38</v>
      </c>
      <c r="E398" s="123">
        <v>34.56</v>
      </c>
      <c r="F398" s="123" t="s">
        <v>354</v>
      </c>
      <c r="G398" s="123" t="s">
        <v>354</v>
      </c>
    </row>
    <row r="399" spans="1:7" ht="102" customHeight="1">
      <c r="A399" s="98" t="s">
        <v>308</v>
      </c>
      <c r="B399" s="109" t="s">
        <v>74</v>
      </c>
      <c r="C399" s="109" t="s">
        <v>246</v>
      </c>
      <c r="D399" s="109" t="s">
        <v>354</v>
      </c>
      <c r="E399" s="71">
        <v>4217.66</v>
      </c>
      <c r="F399" s="71">
        <v>4417.66</v>
      </c>
      <c r="G399" s="71">
        <v>4617.66</v>
      </c>
    </row>
    <row r="400" spans="1:7" ht="37.5">
      <c r="A400" s="98" t="s">
        <v>69</v>
      </c>
      <c r="B400" s="109" t="s">
        <v>74</v>
      </c>
      <c r="C400" s="109" t="s">
        <v>247</v>
      </c>
      <c r="D400" s="109" t="s">
        <v>354</v>
      </c>
      <c r="E400" s="71">
        <v>2600</v>
      </c>
      <c r="F400" s="71">
        <v>2800</v>
      </c>
      <c r="G400" s="71">
        <v>3000</v>
      </c>
    </row>
    <row r="401" spans="1:7" ht="171.75" customHeight="1">
      <c r="A401" s="66" t="s">
        <v>289</v>
      </c>
      <c r="B401" s="110" t="s">
        <v>74</v>
      </c>
      <c r="C401" s="110" t="s">
        <v>200</v>
      </c>
      <c r="D401" s="110" t="s">
        <v>354</v>
      </c>
      <c r="E401" s="99">
        <v>2600</v>
      </c>
      <c r="F401" s="99">
        <v>2800</v>
      </c>
      <c r="G401" s="99">
        <v>3000</v>
      </c>
    </row>
    <row r="402" spans="1:7" ht="37.5">
      <c r="A402" s="121" t="s">
        <v>47</v>
      </c>
      <c r="B402" s="122" t="s">
        <v>74</v>
      </c>
      <c r="C402" s="122" t="s">
        <v>200</v>
      </c>
      <c r="D402" s="122" t="s">
        <v>48</v>
      </c>
      <c r="E402" s="123">
        <v>2600</v>
      </c>
      <c r="F402" s="123">
        <v>2800</v>
      </c>
      <c r="G402" s="123">
        <v>3000</v>
      </c>
    </row>
    <row r="403" spans="1:7" ht="37.5">
      <c r="A403" s="98" t="s">
        <v>290</v>
      </c>
      <c r="B403" s="109" t="s">
        <v>74</v>
      </c>
      <c r="C403" s="109" t="s">
        <v>291</v>
      </c>
      <c r="D403" s="109" t="s">
        <v>354</v>
      </c>
      <c r="E403" s="71">
        <v>155</v>
      </c>
      <c r="F403" s="71">
        <v>155</v>
      </c>
      <c r="G403" s="71">
        <v>155</v>
      </c>
    </row>
    <row r="404" spans="1:7" ht="56.25">
      <c r="A404" s="98" t="s">
        <v>292</v>
      </c>
      <c r="B404" s="109" t="s">
        <v>74</v>
      </c>
      <c r="C404" s="109" t="s">
        <v>293</v>
      </c>
      <c r="D404" s="109" t="s">
        <v>354</v>
      </c>
      <c r="E404" s="71">
        <v>155</v>
      </c>
      <c r="F404" s="71">
        <v>155</v>
      </c>
      <c r="G404" s="71">
        <v>155</v>
      </c>
    </row>
    <row r="405" spans="1:7" ht="75">
      <c r="A405" s="121" t="s">
        <v>60</v>
      </c>
      <c r="B405" s="122" t="s">
        <v>74</v>
      </c>
      <c r="C405" s="122" t="s">
        <v>293</v>
      </c>
      <c r="D405" s="122" t="s">
        <v>56</v>
      </c>
      <c r="E405" s="123">
        <v>155</v>
      </c>
      <c r="F405" s="123">
        <v>155</v>
      </c>
      <c r="G405" s="123">
        <v>155</v>
      </c>
    </row>
    <row r="406" spans="1:7" ht="37.5">
      <c r="A406" s="98" t="s">
        <v>344</v>
      </c>
      <c r="B406" s="109" t="s">
        <v>74</v>
      </c>
      <c r="C406" s="109" t="s">
        <v>345</v>
      </c>
      <c r="D406" s="109" t="s">
        <v>354</v>
      </c>
      <c r="E406" s="71">
        <v>1462.66</v>
      </c>
      <c r="F406" s="71">
        <v>1462.66</v>
      </c>
      <c r="G406" s="71">
        <v>1462.66</v>
      </c>
    </row>
    <row r="407" spans="1:7" ht="75">
      <c r="A407" s="98" t="s">
        <v>346</v>
      </c>
      <c r="B407" s="109" t="s">
        <v>74</v>
      </c>
      <c r="C407" s="109" t="s">
        <v>347</v>
      </c>
      <c r="D407" s="109" t="s">
        <v>354</v>
      </c>
      <c r="E407" s="71">
        <v>1462.66</v>
      </c>
      <c r="F407" s="71">
        <v>1462.66</v>
      </c>
      <c r="G407" s="71">
        <v>1462.66</v>
      </c>
    </row>
    <row r="408" spans="1:7" ht="75">
      <c r="A408" s="66" t="s">
        <v>393</v>
      </c>
      <c r="B408" s="110" t="s">
        <v>74</v>
      </c>
      <c r="C408" s="110" t="s">
        <v>394</v>
      </c>
      <c r="D408" s="110" t="s">
        <v>354</v>
      </c>
      <c r="E408" s="99">
        <v>1462.66</v>
      </c>
      <c r="F408" s="99">
        <v>1462.66</v>
      </c>
      <c r="G408" s="99">
        <v>1462.66</v>
      </c>
    </row>
    <row r="409" spans="1:7" ht="75">
      <c r="A409" s="121" t="s">
        <v>60</v>
      </c>
      <c r="B409" s="122" t="s">
        <v>74</v>
      </c>
      <c r="C409" s="122" t="s">
        <v>394</v>
      </c>
      <c r="D409" s="122" t="s">
        <v>56</v>
      </c>
      <c r="E409" s="123">
        <v>1462.66</v>
      </c>
      <c r="F409" s="123">
        <v>1462.66</v>
      </c>
      <c r="G409" s="123">
        <v>1462.66</v>
      </c>
    </row>
    <row r="410" spans="1:7" ht="37.5">
      <c r="A410" s="98" t="s">
        <v>51</v>
      </c>
      <c r="B410" s="109" t="s">
        <v>74</v>
      </c>
      <c r="C410" s="109" t="s">
        <v>250</v>
      </c>
      <c r="D410" s="109" t="s">
        <v>354</v>
      </c>
      <c r="E410" s="71">
        <v>401.8</v>
      </c>
      <c r="F410" s="71" t="s">
        <v>354</v>
      </c>
      <c r="G410" s="71" t="s">
        <v>354</v>
      </c>
    </row>
    <row r="411" spans="1:7" ht="37.5">
      <c r="A411" s="98" t="s">
        <v>566</v>
      </c>
      <c r="B411" s="109" t="s">
        <v>74</v>
      </c>
      <c r="C411" s="109" t="s">
        <v>399</v>
      </c>
      <c r="D411" s="109" t="s">
        <v>354</v>
      </c>
      <c r="E411" s="71">
        <v>401.8</v>
      </c>
      <c r="F411" s="71" t="s">
        <v>354</v>
      </c>
      <c r="G411" s="71" t="s">
        <v>354</v>
      </c>
    </row>
    <row r="412" spans="1:7" ht="100.5" customHeight="1">
      <c r="A412" s="98" t="s">
        <v>400</v>
      </c>
      <c r="B412" s="109" t="s">
        <v>74</v>
      </c>
      <c r="C412" s="109" t="s">
        <v>401</v>
      </c>
      <c r="D412" s="109" t="s">
        <v>354</v>
      </c>
      <c r="E412" s="71">
        <v>401.8</v>
      </c>
      <c r="F412" s="71" t="s">
        <v>354</v>
      </c>
      <c r="G412" s="71" t="s">
        <v>354</v>
      </c>
    </row>
    <row r="413" spans="1:7" ht="93.75">
      <c r="A413" s="66" t="s">
        <v>402</v>
      </c>
      <c r="B413" s="110" t="s">
        <v>74</v>
      </c>
      <c r="C413" s="110" t="s">
        <v>403</v>
      </c>
      <c r="D413" s="110" t="s">
        <v>354</v>
      </c>
      <c r="E413" s="99">
        <v>401.8</v>
      </c>
      <c r="F413" s="99" t="s">
        <v>354</v>
      </c>
      <c r="G413" s="99" t="s">
        <v>354</v>
      </c>
    </row>
    <row r="414" spans="1:7" ht="75">
      <c r="A414" s="121" t="s">
        <v>60</v>
      </c>
      <c r="B414" s="122" t="s">
        <v>74</v>
      </c>
      <c r="C414" s="122" t="s">
        <v>403</v>
      </c>
      <c r="D414" s="122" t="s">
        <v>56</v>
      </c>
      <c r="E414" s="123">
        <v>401.8</v>
      </c>
      <c r="F414" s="123" t="s">
        <v>354</v>
      </c>
      <c r="G414" s="123" t="s">
        <v>354</v>
      </c>
    </row>
    <row r="415" spans="1:7" ht="18.75">
      <c r="A415" s="98" t="s">
        <v>273</v>
      </c>
      <c r="B415" s="109" t="s">
        <v>74</v>
      </c>
      <c r="C415" s="109" t="s">
        <v>252</v>
      </c>
      <c r="D415" s="109" t="s">
        <v>354</v>
      </c>
      <c r="E415" s="71">
        <v>2436.2</v>
      </c>
      <c r="F415" s="71">
        <v>2510.8</v>
      </c>
      <c r="G415" s="71">
        <v>2605.5</v>
      </c>
    </row>
    <row r="416" spans="1:7" ht="18.75">
      <c r="A416" s="98" t="s">
        <v>54</v>
      </c>
      <c r="B416" s="109" t="s">
        <v>74</v>
      </c>
      <c r="C416" s="109" t="s">
        <v>253</v>
      </c>
      <c r="D416" s="109" t="s">
        <v>354</v>
      </c>
      <c r="E416" s="71">
        <v>2436.2</v>
      </c>
      <c r="F416" s="71">
        <v>2510.8</v>
      </c>
      <c r="G416" s="71">
        <v>2605.5</v>
      </c>
    </row>
    <row r="417" spans="1:7" ht="225">
      <c r="A417" s="66" t="s">
        <v>408</v>
      </c>
      <c r="B417" s="110" t="s">
        <v>74</v>
      </c>
      <c r="C417" s="110" t="s">
        <v>409</v>
      </c>
      <c r="D417" s="110" t="s">
        <v>354</v>
      </c>
      <c r="E417" s="99">
        <v>2391.1</v>
      </c>
      <c r="F417" s="99">
        <v>2464.2</v>
      </c>
      <c r="G417" s="99">
        <v>2557</v>
      </c>
    </row>
    <row r="418" spans="1:7" ht="151.5" customHeight="1">
      <c r="A418" s="121" t="s">
        <v>36</v>
      </c>
      <c r="B418" s="122" t="s">
        <v>74</v>
      </c>
      <c r="C418" s="122" t="s">
        <v>409</v>
      </c>
      <c r="D418" s="122" t="s">
        <v>37</v>
      </c>
      <c r="E418" s="123">
        <v>2241.15</v>
      </c>
      <c r="F418" s="123">
        <v>2314.2</v>
      </c>
      <c r="G418" s="123">
        <v>2407</v>
      </c>
    </row>
    <row r="419" spans="1:7" ht="59.25" customHeight="1">
      <c r="A419" s="121" t="s">
        <v>274</v>
      </c>
      <c r="B419" s="122" t="s">
        <v>74</v>
      </c>
      <c r="C419" s="122" t="s">
        <v>409</v>
      </c>
      <c r="D419" s="122" t="s">
        <v>38</v>
      </c>
      <c r="E419" s="123">
        <v>149.95</v>
      </c>
      <c r="F419" s="123">
        <v>150</v>
      </c>
      <c r="G419" s="123">
        <v>150</v>
      </c>
    </row>
    <row r="420" spans="1:7" ht="206.25">
      <c r="A420" s="66" t="s">
        <v>595</v>
      </c>
      <c r="B420" s="110" t="s">
        <v>74</v>
      </c>
      <c r="C420" s="110" t="s">
        <v>584</v>
      </c>
      <c r="D420" s="110" t="s">
        <v>354</v>
      </c>
      <c r="E420" s="99">
        <v>45.1</v>
      </c>
      <c r="F420" s="99">
        <v>46.6</v>
      </c>
      <c r="G420" s="99">
        <v>48.5</v>
      </c>
    </row>
    <row r="421" spans="1:7" ht="155.25" customHeight="1">
      <c r="A421" s="121" t="s">
        <v>36</v>
      </c>
      <c r="B421" s="122" t="s">
        <v>74</v>
      </c>
      <c r="C421" s="122" t="s">
        <v>584</v>
      </c>
      <c r="D421" s="122" t="s">
        <v>37</v>
      </c>
      <c r="E421" s="123">
        <v>42.532</v>
      </c>
      <c r="F421" s="123">
        <v>42.532</v>
      </c>
      <c r="G421" s="123">
        <v>42.532</v>
      </c>
    </row>
    <row r="422" spans="1:7" ht="60.75" customHeight="1">
      <c r="A422" s="121" t="s">
        <v>274</v>
      </c>
      <c r="B422" s="122" t="s">
        <v>74</v>
      </c>
      <c r="C422" s="122" t="s">
        <v>584</v>
      </c>
      <c r="D422" s="122" t="s">
        <v>38</v>
      </c>
      <c r="E422" s="123">
        <v>2.568</v>
      </c>
      <c r="F422" s="123">
        <v>4.068</v>
      </c>
      <c r="G422" s="123">
        <v>5.968</v>
      </c>
    </row>
    <row r="423" spans="1:7" ht="85.5" customHeight="1">
      <c r="A423" s="97" t="s">
        <v>202</v>
      </c>
      <c r="B423" s="110" t="s">
        <v>84</v>
      </c>
      <c r="C423" s="66" t="s">
        <v>354</v>
      </c>
      <c r="D423" s="66" t="s">
        <v>354</v>
      </c>
      <c r="E423" s="99">
        <v>78020.06028</v>
      </c>
      <c r="F423" s="99">
        <v>57730.009</v>
      </c>
      <c r="G423" s="99">
        <v>63514.179</v>
      </c>
    </row>
    <row r="424" spans="1:7" ht="75">
      <c r="A424" s="98" t="s">
        <v>239</v>
      </c>
      <c r="B424" s="109" t="s">
        <v>84</v>
      </c>
      <c r="C424" s="109" t="s">
        <v>240</v>
      </c>
      <c r="D424" s="109" t="s">
        <v>354</v>
      </c>
      <c r="E424" s="71">
        <v>73087.709</v>
      </c>
      <c r="F424" s="71">
        <v>44731.879</v>
      </c>
      <c r="G424" s="71">
        <v>40111.179</v>
      </c>
    </row>
    <row r="425" spans="1:7" ht="46.5" customHeight="1">
      <c r="A425" s="98" t="s">
        <v>298</v>
      </c>
      <c r="B425" s="109" t="s">
        <v>84</v>
      </c>
      <c r="C425" s="109" t="s">
        <v>297</v>
      </c>
      <c r="D425" s="109" t="s">
        <v>354</v>
      </c>
      <c r="E425" s="71">
        <v>73087.709</v>
      </c>
      <c r="F425" s="71">
        <v>44731.879</v>
      </c>
      <c r="G425" s="71">
        <v>40111.179</v>
      </c>
    </row>
    <row r="426" spans="1:7" ht="93.75">
      <c r="A426" s="98" t="s">
        <v>87</v>
      </c>
      <c r="B426" s="109" t="s">
        <v>84</v>
      </c>
      <c r="C426" s="109" t="s">
        <v>244</v>
      </c>
      <c r="D426" s="109" t="s">
        <v>354</v>
      </c>
      <c r="E426" s="71">
        <v>516.2</v>
      </c>
      <c r="F426" s="71">
        <v>505.1</v>
      </c>
      <c r="G426" s="71">
        <v>496.7</v>
      </c>
    </row>
    <row r="427" spans="1:7" ht="112.5">
      <c r="A427" s="66" t="s">
        <v>495</v>
      </c>
      <c r="B427" s="110" t="s">
        <v>84</v>
      </c>
      <c r="C427" s="110" t="s">
        <v>203</v>
      </c>
      <c r="D427" s="110" t="s">
        <v>354</v>
      </c>
      <c r="E427" s="99">
        <v>516.2</v>
      </c>
      <c r="F427" s="99">
        <v>505.1</v>
      </c>
      <c r="G427" s="99">
        <v>496.7</v>
      </c>
    </row>
    <row r="428" spans="1:7" ht="18.75">
      <c r="A428" s="121" t="s">
        <v>85</v>
      </c>
      <c r="B428" s="122" t="s">
        <v>84</v>
      </c>
      <c r="C428" s="122" t="s">
        <v>203</v>
      </c>
      <c r="D428" s="122" t="s">
        <v>86</v>
      </c>
      <c r="E428" s="123">
        <v>516.2</v>
      </c>
      <c r="F428" s="123">
        <v>505.1</v>
      </c>
      <c r="G428" s="123">
        <v>496.7</v>
      </c>
    </row>
    <row r="429" spans="1:7" ht="37.5">
      <c r="A429" s="98" t="s">
        <v>204</v>
      </c>
      <c r="B429" s="109" t="s">
        <v>84</v>
      </c>
      <c r="C429" s="109" t="s">
        <v>205</v>
      </c>
      <c r="D429" s="109" t="s">
        <v>354</v>
      </c>
      <c r="E429" s="71">
        <v>18339.659</v>
      </c>
      <c r="F429" s="71">
        <v>18311.429</v>
      </c>
      <c r="G429" s="71">
        <v>18276.429</v>
      </c>
    </row>
    <row r="430" spans="1:7" ht="150" customHeight="1">
      <c r="A430" s="121" t="s">
        <v>36</v>
      </c>
      <c r="B430" s="122" t="s">
        <v>84</v>
      </c>
      <c r="C430" s="122" t="s">
        <v>205</v>
      </c>
      <c r="D430" s="122" t="s">
        <v>37</v>
      </c>
      <c r="E430" s="123">
        <v>17722.313</v>
      </c>
      <c r="F430" s="123">
        <v>17734.313</v>
      </c>
      <c r="G430" s="123">
        <v>17659.313</v>
      </c>
    </row>
    <row r="431" spans="1:7" ht="59.25" customHeight="1">
      <c r="A431" s="121" t="s">
        <v>274</v>
      </c>
      <c r="B431" s="122" t="s">
        <v>84</v>
      </c>
      <c r="C431" s="122" t="s">
        <v>205</v>
      </c>
      <c r="D431" s="122" t="s">
        <v>38</v>
      </c>
      <c r="E431" s="123">
        <v>597.4</v>
      </c>
      <c r="F431" s="123">
        <v>557.4</v>
      </c>
      <c r="G431" s="123">
        <v>597.4</v>
      </c>
    </row>
    <row r="432" spans="1:7" ht="18.75">
      <c r="A432" s="121" t="s">
        <v>40</v>
      </c>
      <c r="B432" s="122" t="s">
        <v>84</v>
      </c>
      <c r="C432" s="122" t="s">
        <v>205</v>
      </c>
      <c r="D432" s="122" t="s">
        <v>41</v>
      </c>
      <c r="E432" s="123">
        <v>1.23</v>
      </c>
      <c r="F432" s="123">
        <v>1</v>
      </c>
      <c r="G432" s="123">
        <v>1</v>
      </c>
    </row>
    <row r="433" spans="1:7" ht="78" customHeight="1">
      <c r="A433" s="66" t="s">
        <v>301</v>
      </c>
      <c r="B433" s="110" t="s">
        <v>84</v>
      </c>
      <c r="C433" s="110" t="s">
        <v>322</v>
      </c>
      <c r="D433" s="110" t="s">
        <v>354</v>
      </c>
      <c r="E433" s="99">
        <v>18.716</v>
      </c>
      <c r="F433" s="99">
        <v>18.716</v>
      </c>
      <c r="G433" s="99">
        <v>18.716</v>
      </c>
    </row>
    <row r="434" spans="1:7" ht="59.25" customHeight="1">
      <c r="A434" s="121" t="s">
        <v>274</v>
      </c>
      <c r="B434" s="122" t="s">
        <v>84</v>
      </c>
      <c r="C434" s="122" t="s">
        <v>322</v>
      </c>
      <c r="D434" s="122" t="s">
        <v>38</v>
      </c>
      <c r="E434" s="123">
        <v>18.716</v>
      </c>
      <c r="F434" s="123">
        <v>18.716</v>
      </c>
      <c r="G434" s="123">
        <v>18.716</v>
      </c>
    </row>
    <row r="435" spans="1:7" ht="75">
      <c r="A435" s="98" t="s">
        <v>259</v>
      </c>
      <c r="B435" s="109" t="s">
        <v>84</v>
      </c>
      <c r="C435" s="109" t="s">
        <v>258</v>
      </c>
      <c r="D435" s="109" t="s">
        <v>354</v>
      </c>
      <c r="E435" s="71">
        <v>54231.85</v>
      </c>
      <c r="F435" s="71">
        <v>25915.35</v>
      </c>
      <c r="G435" s="71">
        <v>21338.05</v>
      </c>
    </row>
    <row r="436" spans="1:7" ht="18.75">
      <c r="A436" s="121" t="s">
        <v>85</v>
      </c>
      <c r="B436" s="122" t="s">
        <v>84</v>
      </c>
      <c r="C436" s="122" t="s">
        <v>258</v>
      </c>
      <c r="D436" s="122" t="s">
        <v>86</v>
      </c>
      <c r="E436" s="123">
        <v>54231.85</v>
      </c>
      <c r="F436" s="123">
        <v>25915.35</v>
      </c>
      <c r="G436" s="123">
        <v>21338.05</v>
      </c>
    </row>
    <row r="437" spans="1:7" ht="18.75">
      <c r="A437" s="98" t="s">
        <v>273</v>
      </c>
      <c r="B437" s="109" t="s">
        <v>84</v>
      </c>
      <c r="C437" s="109" t="s">
        <v>252</v>
      </c>
      <c r="D437" s="109" t="s">
        <v>354</v>
      </c>
      <c r="E437" s="71">
        <v>4932.35128</v>
      </c>
      <c r="F437" s="71">
        <v>12998.13</v>
      </c>
      <c r="G437" s="71">
        <v>23403</v>
      </c>
    </row>
    <row r="438" spans="1:7" ht="18.75">
      <c r="A438" s="98" t="s">
        <v>54</v>
      </c>
      <c r="B438" s="109" t="s">
        <v>84</v>
      </c>
      <c r="C438" s="109" t="s">
        <v>253</v>
      </c>
      <c r="D438" s="109" t="s">
        <v>354</v>
      </c>
      <c r="E438" s="71">
        <v>4932.35128</v>
      </c>
      <c r="F438" s="71">
        <v>12998.13</v>
      </c>
      <c r="G438" s="71">
        <v>23403</v>
      </c>
    </row>
    <row r="439" spans="1:7" ht="57.75" customHeight="1">
      <c r="A439" s="66" t="s">
        <v>498</v>
      </c>
      <c r="B439" s="110" t="s">
        <v>84</v>
      </c>
      <c r="C439" s="110" t="s">
        <v>499</v>
      </c>
      <c r="D439" s="110" t="s">
        <v>354</v>
      </c>
      <c r="E439" s="99">
        <v>4727.84128</v>
      </c>
      <c r="F439" s="99">
        <v>3009.65</v>
      </c>
      <c r="G439" s="99">
        <v>3009.65</v>
      </c>
    </row>
    <row r="440" spans="1:7" ht="18.75">
      <c r="A440" s="121" t="s">
        <v>85</v>
      </c>
      <c r="B440" s="122" t="s">
        <v>84</v>
      </c>
      <c r="C440" s="122" t="s">
        <v>499</v>
      </c>
      <c r="D440" s="122" t="s">
        <v>86</v>
      </c>
      <c r="E440" s="123">
        <v>4727.84128</v>
      </c>
      <c r="F440" s="123">
        <v>3009.65</v>
      </c>
      <c r="G440" s="123">
        <v>3009.65</v>
      </c>
    </row>
    <row r="441" spans="1:7" ht="228.75" customHeight="1">
      <c r="A441" s="66" t="s">
        <v>500</v>
      </c>
      <c r="B441" s="110" t="s">
        <v>84</v>
      </c>
      <c r="C441" s="110" t="s">
        <v>206</v>
      </c>
      <c r="D441" s="110" t="s">
        <v>354</v>
      </c>
      <c r="E441" s="99">
        <v>175.51</v>
      </c>
      <c r="F441" s="99">
        <v>179.48</v>
      </c>
      <c r="G441" s="99">
        <v>184.35</v>
      </c>
    </row>
    <row r="442" spans="1:7" ht="18.75">
      <c r="A442" s="121" t="s">
        <v>85</v>
      </c>
      <c r="B442" s="122" t="s">
        <v>84</v>
      </c>
      <c r="C442" s="122" t="s">
        <v>206</v>
      </c>
      <c r="D442" s="122" t="s">
        <v>86</v>
      </c>
      <c r="E442" s="123">
        <v>175.51</v>
      </c>
      <c r="F442" s="123">
        <v>179.48</v>
      </c>
      <c r="G442" s="123">
        <v>184.35</v>
      </c>
    </row>
    <row r="443" spans="1:7" ht="206.25">
      <c r="A443" s="66" t="s">
        <v>412</v>
      </c>
      <c r="B443" s="110" t="s">
        <v>84</v>
      </c>
      <c r="C443" s="110" t="s">
        <v>207</v>
      </c>
      <c r="D443" s="110" t="s">
        <v>354</v>
      </c>
      <c r="E443" s="99">
        <v>9</v>
      </c>
      <c r="F443" s="99">
        <v>9</v>
      </c>
      <c r="G443" s="99">
        <v>9</v>
      </c>
    </row>
    <row r="444" spans="1:7" ht="57" customHeight="1">
      <c r="A444" s="121" t="s">
        <v>274</v>
      </c>
      <c r="B444" s="122" t="s">
        <v>84</v>
      </c>
      <c r="C444" s="122" t="s">
        <v>207</v>
      </c>
      <c r="D444" s="122" t="s">
        <v>38</v>
      </c>
      <c r="E444" s="123">
        <v>9</v>
      </c>
      <c r="F444" s="123">
        <v>9</v>
      </c>
      <c r="G444" s="123">
        <v>9</v>
      </c>
    </row>
    <row r="445" spans="1:7" ht="37.5">
      <c r="A445" s="66" t="s">
        <v>125</v>
      </c>
      <c r="B445" s="110" t="s">
        <v>84</v>
      </c>
      <c r="C445" s="110" t="s">
        <v>170</v>
      </c>
      <c r="D445" s="110" t="s">
        <v>354</v>
      </c>
      <c r="E445" s="99">
        <v>20</v>
      </c>
      <c r="F445" s="99" t="s">
        <v>354</v>
      </c>
      <c r="G445" s="99" t="s">
        <v>354</v>
      </c>
    </row>
    <row r="446" spans="1:7" ht="18.75">
      <c r="A446" s="121" t="s">
        <v>40</v>
      </c>
      <c r="B446" s="122" t="s">
        <v>84</v>
      </c>
      <c r="C446" s="122" t="s">
        <v>170</v>
      </c>
      <c r="D446" s="122" t="s">
        <v>41</v>
      </c>
      <c r="E446" s="123">
        <v>20</v>
      </c>
      <c r="F446" s="123" t="s">
        <v>354</v>
      </c>
      <c r="G446" s="123" t="s">
        <v>354</v>
      </c>
    </row>
    <row r="447" spans="1:7" ht="37.5">
      <c r="A447" s="66" t="s">
        <v>128</v>
      </c>
      <c r="B447" s="110" t="s">
        <v>84</v>
      </c>
      <c r="C447" s="110" t="s">
        <v>208</v>
      </c>
      <c r="D447" s="110" t="s">
        <v>354</v>
      </c>
      <c r="E447" s="99" t="s">
        <v>354</v>
      </c>
      <c r="F447" s="99">
        <v>9800</v>
      </c>
      <c r="G447" s="99">
        <v>20200</v>
      </c>
    </row>
    <row r="448" spans="1:7" ht="18.75">
      <c r="A448" s="121" t="s">
        <v>323</v>
      </c>
      <c r="B448" s="122" t="s">
        <v>84</v>
      </c>
      <c r="C448" s="122" t="s">
        <v>208</v>
      </c>
      <c r="D448" s="122" t="s">
        <v>11</v>
      </c>
      <c r="E448" s="123" t="s">
        <v>354</v>
      </c>
      <c r="F448" s="123">
        <v>9800</v>
      </c>
      <c r="G448" s="123">
        <v>20200</v>
      </c>
    </row>
  </sheetData>
  <sheetProtection/>
  <mergeCells count="11">
    <mergeCell ref="E4:G4"/>
    <mergeCell ref="E1:G1"/>
    <mergeCell ref="E5:G5"/>
    <mergeCell ref="A7:G7"/>
    <mergeCell ref="E2:G2"/>
    <mergeCell ref="A8:G8"/>
    <mergeCell ref="A9:A10"/>
    <mergeCell ref="B9:B10"/>
    <mergeCell ref="C9:C10"/>
    <mergeCell ref="D9:D10"/>
    <mergeCell ref="E9:G9"/>
  </mergeCells>
  <printOptions/>
  <pageMargins left="0.984251968503937" right="0.1968503937007874" top="0.1968503937007874" bottom="0.1968503937007874" header="0.5118110236220472" footer="0.5118110236220472"/>
  <pageSetup fitToHeight="25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view="pageBreakPreview" zoomScaleSheetLayoutView="100" zoomScalePageLayoutView="0" workbookViewId="0" topLeftCell="A1">
      <selection activeCell="D1" sqref="D1:F5"/>
    </sheetView>
  </sheetViews>
  <sheetFormatPr defaultColWidth="20.125" defaultRowHeight="12.75"/>
  <cols>
    <col min="1" max="1" width="48.25390625" style="21" customWidth="1"/>
    <col min="2" max="2" width="20.125" style="21" customWidth="1"/>
    <col min="3" max="3" width="7.875" style="21" customWidth="1"/>
    <col min="4" max="4" width="18.875" style="21" customWidth="1"/>
    <col min="5" max="16384" width="20.125" style="21" customWidth="1"/>
  </cols>
  <sheetData>
    <row r="1" spans="4:6" ht="21.75" customHeight="1">
      <c r="D1" s="152" t="s">
        <v>762</v>
      </c>
      <c r="E1" s="152"/>
      <c r="F1" s="152"/>
    </row>
    <row r="2" spans="4:6" ht="43.5" customHeight="1">
      <c r="D2" s="190" t="s">
        <v>780</v>
      </c>
      <c r="E2" s="190"/>
      <c r="F2" s="190"/>
    </row>
    <row r="4" spans="4:6" ht="18.75">
      <c r="D4" s="152" t="s">
        <v>762</v>
      </c>
      <c r="E4" s="152"/>
      <c r="F4" s="152"/>
    </row>
    <row r="5" spans="1:6" ht="41.25" customHeight="1">
      <c r="A5" s="95" t="s">
        <v>354</v>
      </c>
      <c r="B5" s="95" t="s">
        <v>354</v>
      </c>
      <c r="C5" s="95" t="s">
        <v>354</v>
      </c>
      <c r="D5" s="190" t="s">
        <v>782</v>
      </c>
      <c r="E5" s="190"/>
      <c r="F5" s="190"/>
    </row>
    <row r="6" spans="1:6" ht="18.75">
      <c r="A6" s="95" t="s">
        <v>354</v>
      </c>
      <c r="B6" s="95" t="s">
        <v>354</v>
      </c>
      <c r="C6" s="95" t="s">
        <v>354</v>
      </c>
      <c r="D6" s="95" t="s">
        <v>354</v>
      </c>
      <c r="E6" s="95" t="s">
        <v>354</v>
      </c>
      <c r="F6" s="95" t="s">
        <v>354</v>
      </c>
    </row>
    <row r="7" spans="1:6" ht="18.75">
      <c r="A7" s="133" t="s">
        <v>355</v>
      </c>
      <c r="B7" s="133"/>
      <c r="C7" s="133"/>
      <c r="D7" s="133"/>
      <c r="E7" s="133"/>
      <c r="F7" s="133"/>
    </row>
    <row r="8" spans="1:6" ht="18.75">
      <c r="A8" s="133" t="s">
        <v>354</v>
      </c>
      <c r="B8" s="133"/>
      <c r="C8" s="133"/>
      <c r="D8" s="133"/>
      <c r="E8" s="133"/>
      <c r="F8" s="133"/>
    </row>
    <row r="9" spans="1:6" ht="18.75">
      <c r="A9" s="134" t="s">
        <v>31</v>
      </c>
      <c r="B9" s="134" t="s">
        <v>32</v>
      </c>
      <c r="C9" s="134" t="s">
        <v>33</v>
      </c>
      <c r="D9" s="135" t="s">
        <v>129</v>
      </c>
      <c r="E9" s="135"/>
      <c r="F9" s="135"/>
    </row>
    <row r="10" spans="1:6" ht="18.75">
      <c r="A10" s="135" t="s">
        <v>354</v>
      </c>
      <c r="B10" s="135" t="s">
        <v>354</v>
      </c>
      <c r="C10" s="135" t="s">
        <v>354</v>
      </c>
      <c r="D10" s="96" t="s">
        <v>269</v>
      </c>
      <c r="E10" s="96" t="s">
        <v>324</v>
      </c>
      <c r="F10" s="96" t="s">
        <v>353</v>
      </c>
    </row>
    <row r="11" spans="1:6" ht="18.75">
      <c r="A11" s="101">
        <v>1</v>
      </c>
      <c r="B11" s="101">
        <v>2</v>
      </c>
      <c r="C11" s="101">
        <v>3</v>
      </c>
      <c r="D11" s="101">
        <v>4</v>
      </c>
      <c r="E11" s="101">
        <v>5</v>
      </c>
      <c r="F11" s="101">
        <v>6</v>
      </c>
    </row>
    <row r="12" spans="1:6" ht="18.75">
      <c r="A12" s="72" t="s">
        <v>356</v>
      </c>
      <c r="B12" s="73" t="s">
        <v>354</v>
      </c>
      <c r="C12" s="73" t="s">
        <v>354</v>
      </c>
      <c r="D12" s="71">
        <v>819589.5419</v>
      </c>
      <c r="E12" s="71">
        <v>721482.27187</v>
      </c>
      <c r="F12" s="71">
        <v>672771.48157</v>
      </c>
    </row>
    <row r="13" spans="1:6" ht="45" customHeight="1">
      <c r="A13" s="62" t="s">
        <v>294</v>
      </c>
      <c r="B13" s="70" t="s">
        <v>209</v>
      </c>
      <c r="C13" s="70" t="s">
        <v>354</v>
      </c>
      <c r="D13" s="58">
        <v>3240.954</v>
      </c>
      <c r="E13" s="58">
        <v>210</v>
      </c>
      <c r="F13" s="58">
        <v>210</v>
      </c>
    </row>
    <row r="14" spans="1:6" ht="56.25">
      <c r="A14" s="62" t="s">
        <v>559</v>
      </c>
      <c r="B14" s="70" t="s">
        <v>210</v>
      </c>
      <c r="C14" s="70" t="s">
        <v>354</v>
      </c>
      <c r="D14" s="58">
        <v>1914.286</v>
      </c>
      <c r="E14" s="58" t="s">
        <v>354</v>
      </c>
      <c r="F14" s="58" t="s">
        <v>354</v>
      </c>
    </row>
    <row r="15" spans="1:6" ht="99" customHeight="1">
      <c r="A15" s="62" t="s">
        <v>357</v>
      </c>
      <c r="B15" s="70" t="s">
        <v>358</v>
      </c>
      <c r="C15" s="70" t="s">
        <v>354</v>
      </c>
      <c r="D15" s="58">
        <v>1000</v>
      </c>
      <c r="E15" s="58" t="s">
        <v>354</v>
      </c>
      <c r="F15" s="58" t="s">
        <v>354</v>
      </c>
    </row>
    <row r="16" spans="1:6" ht="18.75">
      <c r="A16" s="60" t="s">
        <v>40</v>
      </c>
      <c r="B16" s="59" t="s">
        <v>358</v>
      </c>
      <c r="C16" s="59" t="s">
        <v>41</v>
      </c>
      <c r="D16" s="61">
        <v>1000</v>
      </c>
      <c r="E16" s="61" t="s">
        <v>354</v>
      </c>
      <c r="F16" s="61" t="s">
        <v>354</v>
      </c>
    </row>
    <row r="17" spans="1:6" ht="76.5" customHeight="1">
      <c r="A17" s="60" t="s">
        <v>663</v>
      </c>
      <c r="B17" s="59" t="s">
        <v>697</v>
      </c>
      <c r="C17" s="59" t="s">
        <v>354</v>
      </c>
      <c r="D17" s="61">
        <v>914.286</v>
      </c>
      <c r="E17" s="61" t="s">
        <v>354</v>
      </c>
      <c r="F17" s="61" t="s">
        <v>354</v>
      </c>
    </row>
    <row r="18" spans="1:6" ht="18.75">
      <c r="A18" s="60" t="s">
        <v>40</v>
      </c>
      <c r="B18" s="59" t="s">
        <v>697</v>
      </c>
      <c r="C18" s="59" t="s">
        <v>41</v>
      </c>
      <c r="D18" s="61">
        <v>914.286</v>
      </c>
      <c r="E18" s="61" t="s">
        <v>354</v>
      </c>
      <c r="F18" s="61" t="s">
        <v>354</v>
      </c>
    </row>
    <row r="19" spans="1:6" ht="97.5" customHeight="1">
      <c r="A19" s="62" t="s">
        <v>568</v>
      </c>
      <c r="B19" s="70" t="s">
        <v>295</v>
      </c>
      <c r="C19" s="70" t="s">
        <v>354</v>
      </c>
      <c r="D19" s="58">
        <v>950</v>
      </c>
      <c r="E19" s="58" t="s">
        <v>354</v>
      </c>
      <c r="F19" s="58" t="s">
        <v>354</v>
      </c>
    </row>
    <row r="20" spans="1:6" ht="43.5" customHeight="1">
      <c r="A20" s="62" t="s">
        <v>330</v>
      </c>
      <c r="B20" s="70" t="s">
        <v>331</v>
      </c>
      <c r="C20" s="70" t="s">
        <v>354</v>
      </c>
      <c r="D20" s="58">
        <v>950</v>
      </c>
      <c r="E20" s="58" t="s">
        <v>354</v>
      </c>
      <c r="F20" s="58" t="s">
        <v>354</v>
      </c>
    </row>
    <row r="21" spans="1:6" ht="75.75" customHeight="1">
      <c r="A21" s="60" t="s">
        <v>664</v>
      </c>
      <c r="B21" s="59" t="s">
        <v>332</v>
      </c>
      <c r="C21" s="59" t="s">
        <v>354</v>
      </c>
      <c r="D21" s="61">
        <v>950</v>
      </c>
      <c r="E21" s="61" t="s">
        <v>354</v>
      </c>
      <c r="F21" s="61" t="s">
        <v>354</v>
      </c>
    </row>
    <row r="22" spans="1:6" ht="18.75">
      <c r="A22" s="60" t="s">
        <v>40</v>
      </c>
      <c r="B22" s="59" t="s">
        <v>332</v>
      </c>
      <c r="C22" s="59" t="s">
        <v>41</v>
      </c>
      <c r="D22" s="61">
        <v>950</v>
      </c>
      <c r="E22" s="61" t="s">
        <v>354</v>
      </c>
      <c r="F22" s="61" t="s">
        <v>354</v>
      </c>
    </row>
    <row r="23" spans="1:6" ht="75">
      <c r="A23" s="62" t="s">
        <v>560</v>
      </c>
      <c r="B23" s="70" t="s">
        <v>211</v>
      </c>
      <c r="C23" s="70" t="s">
        <v>354</v>
      </c>
      <c r="D23" s="58">
        <v>210</v>
      </c>
      <c r="E23" s="58">
        <v>210</v>
      </c>
      <c r="F23" s="58">
        <v>210</v>
      </c>
    </row>
    <row r="24" spans="1:6" ht="117" customHeight="1">
      <c r="A24" s="60" t="s">
        <v>151</v>
      </c>
      <c r="B24" s="59" t="s">
        <v>152</v>
      </c>
      <c r="C24" s="59" t="s">
        <v>354</v>
      </c>
      <c r="D24" s="61">
        <v>210</v>
      </c>
      <c r="E24" s="61">
        <v>210</v>
      </c>
      <c r="F24" s="61">
        <v>210</v>
      </c>
    </row>
    <row r="25" spans="1:6" ht="18.75">
      <c r="A25" s="60" t="s">
        <v>40</v>
      </c>
      <c r="B25" s="59" t="s">
        <v>152</v>
      </c>
      <c r="C25" s="59" t="s">
        <v>41</v>
      </c>
      <c r="D25" s="61">
        <v>210</v>
      </c>
      <c r="E25" s="61">
        <v>210</v>
      </c>
      <c r="F25" s="61">
        <v>210</v>
      </c>
    </row>
    <row r="26" spans="1:6" ht="60.75" customHeight="1">
      <c r="A26" s="62" t="s">
        <v>561</v>
      </c>
      <c r="B26" s="70" t="s">
        <v>315</v>
      </c>
      <c r="C26" s="70" t="s">
        <v>354</v>
      </c>
      <c r="D26" s="58">
        <v>166.668</v>
      </c>
      <c r="E26" s="58" t="s">
        <v>354</v>
      </c>
      <c r="F26" s="58" t="s">
        <v>354</v>
      </c>
    </row>
    <row r="27" spans="1:6" ht="37.5">
      <c r="A27" s="62" t="s">
        <v>316</v>
      </c>
      <c r="B27" s="70" t="s">
        <v>317</v>
      </c>
      <c r="C27" s="70" t="s">
        <v>354</v>
      </c>
      <c r="D27" s="58">
        <v>166.668</v>
      </c>
      <c r="E27" s="58" t="s">
        <v>354</v>
      </c>
      <c r="F27" s="58" t="s">
        <v>354</v>
      </c>
    </row>
    <row r="28" spans="1:6" ht="78" customHeight="1">
      <c r="A28" s="60" t="s">
        <v>673</v>
      </c>
      <c r="B28" s="59" t="s">
        <v>318</v>
      </c>
      <c r="C28" s="59" t="s">
        <v>354</v>
      </c>
      <c r="D28" s="61">
        <v>166.668</v>
      </c>
      <c r="E28" s="61" t="s">
        <v>354</v>
      </c>
      <c r="F28" s="61" t="s">
        <v>354</v>
      </c>
    </row>
    <row r="29" spans="1:6" ht="18.75">
      <c r="A29" s="60" t="s">
        <v>85</v>
      </c>
      <c r="B29" s="59" t="s">
        <v>318</v>
      </c>
      <c r="C29" s="59" t="s">
        <v>86</v>
      </c>
      <c r="D29" s="61">
        <v>166.668</v>
      </c>
      <c r="E29" s="61" t="s">
        <v>354</v>
      </c>
      <c r="F29" s="61" t="s">
        <v>354</v>
      </c>
    </row>
    <row r="30" spans="1:6" ht="59.25" customHeight="1">
      <c r="A30" s="62" t="s">
        <v>71</v>
      </c>
      <c r="B30" s="70" t="s">
        <v>212</v>
      </c>
      <c r="C30" s="70" t="s">
        <v>354</v>
      </c>
      <c r="D30" s="58">
        <v>33108.83696</v>
      </c>
      <c r="E30" s="58">
        <v>20529.3255</v>
      </c>
      <c r="F30" s="58">
        <v>21063.52969</v>
      </c>
    </row>
    <row r="31" spans="1:6" ht="81" customHeight="1">
      <c r="A31" s="62" t="s">
        <v>359</v>
      </c>
      <c r="B31" s="70" t="s">
        <v>213</v>
      </c>
      <c r="C31" s="70" t="s">
        <v>354</v>
      </c>
      <c r="D31" s="58">
        <v>33108.83696</v>
      </c>
      <c r="E31" s="58">
        <v>20529.3255</v>
      </c>
      <c r="F31" s="58">
        <v>21063.52969</v>
      </c>
    </row>
    <row r="32" spans="1:6" ht="42.75" customHeight="1">
      <c r="A32" s="62" t="s">
        <v>303</v>
      </c>
      <c r="B32" s="70" t="s">
        <v>360</v>
      </c>
      <c r="C32" s="70" t="s">
        <v>354</v>
      </c>
      <c r="D32" s="58">
        <v>5948.63966</v>
      </c>
      <c r="E32" s="58">
        <v>3066.1</v>
      </c>
      <c r="F32" s="58">
        <v>3066.1</v>
      </c>
    </row>
    <row r="33" spans="1:6" ht="58.5" customHeight="1">
      <c r="A33" s="60" t="s">
        <v>274</v>
      </c>
      <c r="B33" s="59" t="s">
        <v>360</v>
      </c>
      <c r="C33" s="59" t="s">
        <v>38</v>
      </c>
      <c r="D33" s="61">
        <v>5948.63966</v>
      </c>
      <c r="E33" s="61">
        <v>3066.1</v>
      </c>
      <c r="F33" s="61">
        <v>3066.1</v>
      </c>
    </row>
    <row r="34" spans="1:6" ht="38.25" customHeight="1">
      <c r="A34" s="60" t="s">
        <v>303</v>
      </c>
      <c r="B34" s="59" t="s">
        <v>300</v>
      </c>
      <c r="C34" s="59" t="s">
        <v>354</v>
      </c>
      <c r="D34" s="61">
        <v>8916.46465</v>
      </c>
      <c r="E34" s="61">
        <v>8916.46465</v>
      </c>
      <c r="F34" s="61">
        <v>8916.46465</v>
      </c>
    </row>
    <row r="35" spans="1:6" ht="57.75" customHeight="1">
      <c r="A35" s="60" t="s">
        <v>274</v>
      </c>
      <c r="B35" s="59" t="s">
        <v>300</v>
      </c>
      <c r="C35" s="59" t="s">
        <v>38</v>
      </c>
      <c r="D35" s="61">
        <v>8916.46465</v>
      </c>
      <c r="E35" s="61">
        <v>8916.46465</v>
      </c>
      <c r="F35" s="61">
        <v>8916.46465</v>
      </c>
    </row>
    <row r="36" spans="1:6" ht="56.25">
      <c r="A36" s="62" t="s">
        <v>304</v>
      </c>
      <c r="B36" s="70" t="s">
        <v>305</v>
      </c>
      <c r="C36" s="70" t="s">
        <v>354</v>
      </c>
      <c r="D36" s="58">
        <v>7857.77765</v>
      </c>
      <c r="E36" s="58">
        <v>8101.70822</v>
      </c>
      <c r="F36" s="58">
        <v>8635.91241</v>
      </c>
    </row>
    <row r="37" spans="1:6" ht="57" customHeight="1">
      <c r="A37" s="60" t="s">
        <v>274</v>
      </c>
      <c r="B37" s="59" t="s">
        <v>305</v>
      </c>
      <c r="C37" s="59" t="s">
        <v>38</v>
      </c>
      <c r="D37" s="61">
        <v>7857.77765</v>
      </c>
      <c r="E37" s="61">
        <v>8101.70822</v>
      </c>
      <c r="F37" s="61">
        <v>8635.91241</v>
      </c>
    </row>
    <row r="38" spans="1:6" ht="37.5">
      <c r="A38" s="62" t="s">
        <v>341</v>
      </c>
      <c r="B38" s="70" t="s">
        <v>342</v>
      </c>
      <c r="C38" s="70" t="s">
        <v>354</v>
      </c>
      <c r="D38" s="58">
        <v>485.955</v>
      </c>
      <c r="E38" s="58">
        <v>445.05263</v>
      </c>
      <c r="F38" s="58">
        <v>445.05263</v>
      </c>
    </row>
    <row r="39" spans="1:6" ht="57.75" customHeight="1">
      <c r="A39" s="60" t="s">
        <v>274</v>
      </c>
      <c r="B39" s="59" t="s">
        <v>342</v>
      </c>
      <c r="C39" s="59" t="s">
        <v>38</v>
      </c>
      <c r="D39" s="61">
        <v>40.90237</v>
      </c>
      <c r="E39" s="61" t="s">
        <v>354</v>
      </c>
      <c r="F39" s="61" t="s">
        <v>354</v>
      </c>
    </row>
    <row r="40" spans="1:6" ht="37.5">
      <c r="A40" s="60" t="s">
        <v>341</v>
      </c>
      <c r="B40" s="59" t="s">
        <v>343</v>
      </c>
      <c r="C40" s="59" t="s">
        <v>354</v>
      </c>
      <c r="D40" s="61">
        <v>445.05263</v>
      </c>
      <c r="E40" s="61">
        <v>445.05263</v>
      </c>
      <c r="F40" s="61">
        <v>445.05263</v>
      </c>
    </row>
    <row r="41" spans="1:6" ht="56.25">
      <c r="A41" s="60" t="s">
        <v>274</v>
      </c>
      <c r="B41" s="59" t="s">
        <v>343</v>
      </c>
      <c r="C41" s="59" t="s">
        <v>38</v>
      </c>
      <c r="D41" s="61">
        <v>445.05263</v>
      </c>
      <c r="E41" s="61">
        <v>445.05263</v>
      </c>
      <c r="F41" s="61">
        <v>445.05263</v>
      </c>
    </row>
    <row r="42" spans="1:6" ht="37.5">
      <c r="A42" s="62" t="s">
        <v>306</v>
      </c>
      <c r="B42" s="70" t="s">
        <v>307</v>
      </c>
      <c r="C42" s="70" t="s">
        <v>354</v>
      </c>
      <c r="D42" s="58">
        <v>9900</v>
      </c>
      <c r="E42" s="58" t="s">
        <v>354</v>
      </c>
      <c r="F42" s="58" t="s">
        <v>354</v>
      </c>
    </row>
    <row r="43" spans="1:6" ht="56.25">
      <c r="A43" s="60" t="s">
        <v>274</v>
      </c>
      <c r="B43" s="59" t="s">
        <v>307</v>
      </c>
      <c r="C43" s="59" t="s">
        <v>38</v>
      </c>
      <c r="D43" s="61">
        <v>9900</v>
      </c>
      <c r="E43" s="61" t="s">
        <v>354</v>
      </c>
      <c r="F43" s="61" t="s">
        <v>354</v>
      </c>
    </row>
    <row r="44" spans="1:6" ht="75">
      <c r="A44" s="62" t="s">
        <v>42</v>
      </c>
      <c r="B44" s="70" t="s">
        <v>214</v>
      </c>
      <c r="C44" s="70" t="s">
        <v>354</v>
      </c>
      <c r="D44" s="58">
        <v>38985.02215</v>
      </c>
      <c r="E44" s="58">
        <v>16533.2431</v>
      </c>
      <c r="F44" s="58">
        <v>12221.258</v>
      </c>
    </row>
    <row r="45" spans="1:6" ht="56.25">
      <c r="A45" s="62" t="s">
        <v>215</v>
      </c>
      <c r="B45" s="70" t="s">
        <v>216</v>
      </c>
      <c r="C45" s="70" t="s">
        <v>354</v>
      </c>
      <c r="D45" s="58">
        <v>23991.85459</v>
      </c>
      <c r="E45" s="58">
        <v>12019.598</v>
      </c>
      <c r="F45" s="58">
        <v>11119.598</v>
      </c>
    </row>
    <row r="46" spans="1:6" ht="56.25">
      <c r="A46" s="62" t="s">
        <v>571</v>
      </c>
      <c r="B46" s="70" t="s">
        <v>593</v>
      </c>
      <c r="C46" s="70" t="s">
        <v>354</v>
      </c>
      <c r="D46" s="58">
        <v>244.104</v>
      </c>
      <c r="E46" s="58" t="s">
        <v>354</v>
      </c>
      <c r="F46" s="58" t="s">
        <v>354</v>
      </c>
    </row>
    <row r="47" spans="1:6" ht="131.25">
      <c r="A47" s="60" t="s">
        <v>594</v>
      </c>
      <c r="B47" s="59" t="s">
        <v>583</v>
      </c>
      <c r="C47" s="59" t="s">
        <v>354</v>
      </c>
      <c r="D47" s="61">
        <v>244.104</v>
      </c>
      <c r="E47" s="61" t="s">
        <v>354</v>
      </c>
      <c r="F47" s="61" t="s">
        <v>354</v>
      </c>
    </row>
    <row r="48" spans="1:6" ht="56.25">
      <c r="A48" s="60" t="s">
        <v>284</v>
      </c>
      <c r="B48" s="59" t="s">
        <v>583</v>
      </c>
      <c r="C48" s="59" t="s">
        <v>44</v>
      </c>
      <c r="D48" s="61">
        <v>244.104</v>
      </c>
      <c r="E48" s="61" t="s">
        <v>354</v>
      </c>
      <c r="F48" s="61" t="s">
        <v>354</v>
      </c>
    </row>
    <row r="49" spans="1:6" ht="159.75" customHeight="1">
      <c r="A49" s="62" t="s">
        <v>181</v>
      </c>
      <c r="B49" s="70" t="s">
        <v>182</v>
      </c>
      <c r="C49" s="70" t="s">
        <v>354</v>
      </c>
      <c r="D49" s="58">
        <v>974</v>
      </c>
      <c r="E49" s="58">
        <v>800</v>
      </c>
      <c r="F49" s="58" t="s">
        <v>354</v>
      </c>
    </row>
    <row r="50" spans="1:6" ht="56.25" customHeight="1">
      <c r="A50" s="60" t="s">
        <v>274</v>
      </c>
      <c r="B50" s="59" t="s">
        <v>182</v>
      </c>
      <c r="C50" s="59" t="s">
        <v>38</v>
      </c>
      <c r="D50" s="61">
        <v>974</v>
      </c>
      <c r="E50" s="61">
        <v>800</v>
      </c>
      <c r="F50" s="61" t="s">
        <v>354</v>
      </c>
    </row>
    <row r="51" spans="1:6" ht="42" customHeight="1">
      <c r="A51" s="62" t="s">
        <v>72</v>
      </c>
      <c r="B51" s="70" t="s">
        <v>183</v>
      </c>
      <c r="C51" s="70" t="s">
        <v>354</v>
      </c>
      <c r="D51" s="58">
        <v>100</v>
      </c>
      <c r="E51" s="58">
        <v>100</v>
      </c>
      <c r="F51" s="58" t="s">
        <v>354</v>
      </c>
    </row>
    <row r="52" spans="1:6" ht="57" customHeight="1">
      <c r="A52" s="60" t="s">
        <v>274</v>
      </c>
      <c r="B52" s="59" t="s">
        <v>183</v>
      </c>
      <c r="C52" s="59" t="s">
        <v>38</v>
      </c>
      <c r="D52" s="61">
        <v>100</v>
      </c>
      <c r="E52" s="61">
        <v>100</v>
      </c>
      <c r="F52" s="61" t="s">
        <v>354</v>
      </c>
    </row>
    <row r="53" spans="1:6" ht="132.75" customHeight="1">
      <c r="A53" s="60" t="s">
        <v>665</v>
      </c>
      <c r="B53" s="59" t="s">
        <v>309</v>
      </c>
      <c r="C53" s="59" t="s">
        <v>354</v>
      </c>
      <c r="D53" s="61">
        <v>834.498</v>
      </c>
      <c r="E53" s="61">
        <v>834.498</v>
      </c>
      <c r="F53" s="61">
        <v>834.498</v>
      </c>
    </row>
    <row r="54" spans="1:6" ht="37.5">
      <c r="A54" s="60" t="s">
        <v>47</v>
      </c>
      <c r="B54" s="59" t="s">
        <v>309</v>
      </c>
      <c r="C54" s="59" t="s">
        <v>48</v>
      </c>
      <c r="D54" s="61">
        <v>834.498</v>
      </c>
      <c r="E54" s="61">
        <v>834.498</v>
      </c>
      <c r="F54" s="61">
        <v>834.498</v>
      </c>
    </row>
    <row r="55" spans="1:6" ht="39" customHeight="1">
      <c r="A55" s="60" t="s">
        <v>710</v>
      </c>
      <c r="B55" s="59" t="s">
        <v>711</v>
      </c>
      <c r="C55" s="59" t="s">
        <v>354</v>
      </c>
      <c r="D55" s="61">
        <v>1796.9</v>
      </c>
      <c r="E55" s="61" t="s">
        <v>354</v>
      </c>
      <c r="F55" s="61" t="s">
        <v>354</v>
      </c>
    </row>
    <row r="56" spans="1:6" ht="18.75">
      <c r="A56" s="60" t="s">
        <v>85</v>
      </c>
      <c r="B56" s="59" t="s">
        <v>711</v>
      </c>
      <c r="C56" s="59" t="s">
        <v>86</v>
      </c>
      <c r="D56" s="61">
        <v>1796.9</v>
      </c>
      <c r="E56" s="61" t="s">
        <v>354</v>
      </c>
      <c r="F56" s="61" t="s">
        <v>354</v>
      </c>
    </row>
    <row r="57" spans="1:6" ht="56.25">
      <c r="A57" s="60" t="s">
        <v>361</v>
      </c>
      <c r="B57" s="59" t="s">
        <v>653</v>
      </c>
      <c r="C57" s="59" t="s">
        <v>354</v>
      </c>
      <c r="D57" s="61">
        <v>2281.10218</v>
      </c>
      <c r="E57" s="61" t="s">
        <v>354</v>
      </c>
      <c r="F57" s="61" t="s">
        <v>354</v>
      </c>
    </row>
    <row r="58" spans="1:6" ht="56.25">
      <c r="A58" s="60" t="s">
        <v>284</v>
      </c>
      <c r="B58" s="59" t="s">
        <v>653</v>
      </c>
      <c r="C58" s="59" t="s">
        <v>44</v>
      </c>
      <c r="D58" s="61">
        <v>2281.10218</v>
      </c>
      <c r="E58" s="61" t="s">
        <v>354</v>
      </c>
      <c r="F58" s="61" t="s">
        <v>354</v>
      </c>
    </row>
    <row r="59" spans="1:6" ht="56.25">
      <c r="A59" s="60" t="s">
        <v>361</v>
      </c>
      <c r="B59" s="59" t="s">
        <v>654</v>
      </c>
      <c r="C59" s="59" t="s">
        <v>354</v>
      </c>
      <c r="D59" s="61">
        <v>96.04641</v>
      </c>
      <c r="E59" s="61" t="s">
        <v>354</v>
      </c>
      <c r="F59" s="61" t="s">
        <v>354</v>
      </c>
    </row>
    <row r="60" spans="1:6" ht="56.25">
      <c r="A60" s="60" t="s">
        <v>284</v>
      </c>
      <c r="B60" s="59" t="s">
        <v>654</v>
      </c>
      <c r="C60" s="59" t="s">
        <v>44</v>
      </c>
      <c r="D60" s="61">
        <v>96.04641</v>
      </c>
      <c r="E60" s="61" t="s">
        <v>354</v>
      </c>
      <c r="F60" s="61" t="s">
        <v>354</v>
      </c>
    </row>
    <row r="61" spans="1:6" ht="56.25">
      <c r="A61" s="60" t="s">
        <v>361</v>
      </c>
      <c r="B61" s="59" t="s">
        <v>362</v>
      </c>
      <c r="C61" s="59" t="s">
        <v>354</v>
      </c>
      <c r="D61" s="61">
        <v>23.104</v>
      </c>
      <c r="E61" s="61" t="s">
        <v>354</v>
      </c>
      <c r="F61" s="61" t="s">
        <v>354</v>
      </c>
    </row>
    <row r="62" spans="1:6" ht="56.25">
      <c r="A62" s="60" t="s">
        <v>284</v>
      </c>
      <c r="B62" s="59" t="s">
        <v>362</v>
      </c>
      <c r="C62" s="59" t="s">
        <v>44</v>
      </c>
      <c r="D62" s="61">
        <v>23.104</v>
      </c>
      <c r="E62" s="61" t="s">
        <v>354</v>
      </c>
      <c r="F62" s="61" t="s">
        <v>354</v>
      </c>
    </row>
    <row r="63" spans="1:6" ht="135.75" customHeight="1">
      <c r="A63" s="62" t="s">
        <v>282</v>
      </c>
      <c r="B63" s="70" t="s">
        <v>283</v>
      </c>
      <c r="C63" s="70" t="s">
        <v>354</v>
      </c>
      <c r="D63" s="58">
        <v>17342.1</v>
      </c>
      <c r="E63" s="58">
        <v>10285.1</v>
      </c>
      <c r="F63" s="58">
        <v>10285.1</v>
      </c>
    </row>
    <row r="64" spans="1:6" ht="56.25">
      <c r="A64" s="60" t="s">
        <v>284</v>
      </c>
      <c r="B64" s="59" t="s">
        <v>283</v>
      </c>
      <c r="C64" s="59" t="s">
        <v>44</v>
      </c>
      <c r="D64" s="61">
        <v>5000</v>
      </c>
      <c r="E64" s="61" t="s">
        <v>354</v>
      </c>
      <c r="F64" s="61" t="s">
        <v>354</v>
      </c>
    </row>
    <row r="65" spans="1:6" ht="153.75" customHeight="1">
      <c r="A65" s="60" t="s">
        <v>666</v>
      </c>
      <c r="B65" s="59" t="s">
        <v>310</v>
      </c>
      <c r="C65" s="59" t="s">
        <v>354</v>
      </c>
      <c r="D65" s="61">
        <v>4606.855</v>
      </c>
      <c r="E65" s="61">
        <v>10285.1</v>
      </c>
      <c r="F65" s="61">
        <v>10285.1</v>
      </c>
    </row>
    <row r="66" spans="1:6" ht="56.25">
      <c r="A66" s="60" t="s">
        <v>284</v>
      </c>
      <c r="B66" s="59" t="s">
        <v>310</v>
      </c>
      <c r="C66" s="59" t="s">
        <v>44</v>
      </c>
      <c r="D66" s="61">
        <v>4606.855</v>
      </c>
      <c r="E66" s="61">
        <v>10285.1</v>
      </c>
      <c r="F66" s="61">
        <v>10285.1</v>
      </c>
    </row>
    <row r="67" spans="1:6" ht="150" customHeight="1">
      <c r="A67" s="60" t="s">
        <v>666</v>
      </c>
      <c r="B67" s="59" t="s">
        <v>262</v>
      </c>
      <c r="C67" s="59" t="s">
        <v>354</v>
      </c>
      <c r="D67" s="61">
        <v>7735.245</v>
      </c>
      <c r="E67" s="61" t="s">
        <v>354</v>
      </c>
      <c r="F67" s="61" t="s">
        <v>354</v>
      </c>
    </row>
    <row r="68" spans="1:6" ht="56.25">
      <c r="A68" s="60" t="s">
        <v>284</v>
      </c>
      <c r="B68" s="59" t="s">
        <v>262</v>
      </c>
      <c r="C68" s="59" t="s">
        <v>44</v>
      </c>
      <c r="D68" s="61">
        <v>7735.245</v>
      </c>
      <c r="E68" s="61" t="s">
        <v>354</v>
      </c>
      <c r="F68" s="61" t="s">
        <v>354</v>
      </c>
    </row>
    <row r="69" spans="1:6" ht="18.75">
      <c r="A69" s="62" t="s">
        <v>363</v>
      </c>
      <c r="B69" s="70" t="s">
        <v>364</v>
      </c>
      <c r="C69" s="70" t="s">
        <v>354</v>
      </c>
      <c r="D69" s="58">
        <v>300</v>
      </c>
      <c r="E69" s="58" t="s">
        <v>354</v>
      </c>
      <c r="F69" s="58" t="s">
        <v>354</v>
      </c>
    </row>
    <row r="70" spans="1:6" ht="18.75">
      <c r="A70" s="60" t="s">
        <v>363</v>
      </c>
      <c r="B70" s="59" t="s">
        <v>365</v>
      </c>
      <c r="C70" s="59" t="s">
        <v>354</v>
      </c>
      <c r="D70" s="61">
        <v>300</v>
      </c>
      <c r="E70" s="61" t="s">
        <v>354</v>
      </c>
      <c r="F70" s="61" t="s">
        <v>354</v>
      </c>
    </row>
    <row r="71" spans="1:6" ht="18.75">
      <c r="A71" s="60" t="s">
        <v>85</v>
      </c>
      <c r="B71" s="59" t="s">
        <v>365</v>
      </c>
      <c r="C71" s="59" t="s">
        <v>86</v>
      </c>
      <c r="D71" s="61">
        <v>300</v>
      </c>
      <c r="E71" s="61" t="s">
        <v>354</v>
      </c>
      <c r="F71" s="61" t="s">
        <v>354</v>
      </c>
    </row>
    <row r="72" spans="1:6" ht="63" customHeight="1">
      <c r="A72" s="62" t="s">
        <v>43</v>
      </c>
      <c r="B72" s="70" t="s">
        <v>217</v>
      </c>
      <c r="C72" s="70" t="s">
        <v>354</v>
      </c>
      <c r="D72" s="58">
        <v>13333.62388</v>
      </c>
      <c r="E72" s="58">
        <v>2801.66</v>
      </c>
      <c r="F72" s="58">
        <v>1101.66</v>
      </c>
    </row>
    <row r="73" spans="1:6" ht="96" customHeight="1">
      <c r="A73" s="60" t="s">
        <v>631</v>
      </c>
      <c r="B73" s="59" t="s">
        <v>632</v>
      </c>
      <c r="C73" s="59" t="s">
        <v>354</v>
      </c>
      <c r="D73" s="61">
        <v>5000</v>
      </c>
      <c r="E73" s="61" t="s">
        <v>354</v>
      </c>
      <c r="F73" s="61" t="s">
        <v>354</v>
      </c>
    </row>
    <row r="74" spans="1:6" ht="18.75">
      <c r="A74" s="60" t="s">
        <v>85</v>
      </c>
      <c r="B74" s="59" t="s">
        <v>632</v>
      </c>
      <c r="C74" s="59" t="s">
        <v>86</v>
      </c>
      <c r="D74" s="61">
        <v>5000</v>
      </c>
      <c r="E74" s="61" t="s">
        <v>354</v>
      </c>
      <c r="F74" s="61" t="s">
        <v>354</v>
      </c>
    </row>
    <row r="75" spans="1:6" ht="205.5" customHeight="1">
      <c r="A75" s="60" t="s">
        <v>747</v>
      </c>
      <c r="B75" s="59" t="s">
        <v>748</v>
      </c>
      <c r="C75" s="59" t="s">
        <v>354</v>
      </c>
      <c r="D75" s="61">
        <v>600</v>
      </c>
      <c r="E75" s="61" t="s">
        <v>354</v>
      </c>
      <c r="F75" s="61" t="s">
        <v>354</v>
      </c>
    </row>
    <row r="76" spans="1:6" ht="18.75">
      <c r="A76" s="60" t="s">
        <v>85</v>
      </c>
      <c r="B76" s="59" t="s">
        <v>748</v>
      </c>
      <c r="C76" s="59" t="s">
        <v>86</v>
      </c>
      <c r="D76" s="61">
        <v>600</v>
      </c>
      <c r="E76" s="61" t="s">
        <v>354</v>
      </c>
      <c r="F76" s="61" t="s">
        <v>354</v>
      </c>
    </row>
    <row r="77" spans="1:6" ht="75">
      <c r="A77" s="60" t="s">
        <v>749</v>
      </c>
      <c r="B77" s="59" t="s">
        <v>700</v>
      </c>
      <c r="C77" s="59" t="s">
        <v>354</v>
      </c>
      <c r="D77" s="61">
        <v>1527</v>
      </c>
      <c r="E77" s="61" t="s">
        <v>354</v>
      </c>
      <c r="F77" s="61" t="s">
        <v>354</v>
      </c>
    </row>
    <row r="78" spans="1:6" ht="18.75">
      <c r="A78" s="60" t="s">
        <v>85</v>
      </c>
      <c r="B78" s="59" t="s">
        <v>700</v>
      </c>
      <c r="C78" s="59" t="s">
        <v>86</v>
      </c>
      <c r="D78" s="61">
        <v>1527</v>
      </c>
      <c r="E78" s="61" t="s">
        <v>354</v>
      </c>
      <c r="F78" s="61" t="s">
        <v>354</v>
      </c>
    </row>
    <row r="79" spans="1:6" ht="149.25" customHeight="1">
      <c r="A79" s="60" t="s">
        <v>750</v>
      </c>
      <c r="B79" s="59" t="s">
        <v>751</v>
      </c>
      <c r="C79" s="59" t="s">
        <v>354</v>
      </c>
      <c r="D79" s="61">
        <v>230</v>
      </c>
      <c r="E79" s="61" t="s">
        <v>354</v>
      </c>
      <c r="F79" s="61" t="s">
        <v>354</v>
      </c>
    </row>
    <row r="80" spans="1:6" ht="18.75">
      <c r="A80" s="60" t="s">
        <v>85</v>
      </c>
      <c r="B80" s="59" t="s">
        <v>751</v>
      </c>
      <c r="C80" s="59" t="s">
        <v>86</v>
      </c>
      <c r="D80" s="61">
        <v>230</v>
      </c>
      <c r="E80" s="61" t="s">
        <v>354</v>
      </c>
      <c r="F80" s="61" t="s">
        <v>354</v>
      </c>
    </row>
    <row r="81" spans="1:6" ht="43.5" customHeight="1">
      <c r="A81" s="62" t="s">
        <v>73</v>
      </c>
      <c r="B81" s="70" t="s">
        <v>184</v>
      </c>
      <c r="C81" s="70" t="s">
        <v>354</v>
      </c>
      <c r="D81" s="58">
        <v>1063.5113</v>
      </c>
      <c r="E81" s="58">
        <v>1043.46</v>
      </c>
      <c r="F81" s="58">
        <v>543.46</v>
      </c>
    </row>
    <row r="82" spans="1:6" ht="56.25" customHeight="1">
      <c r="A82" s="60" t="s">
        <v>274</v>
      </c>
      <c r="B82" s="59" t="s">
        <v>184</v>
      </c>
      <c r="C82" s="59" t="s">
        <v>38</v>
      </c>
      <c r="D82" s="61">
        <v>1063.5113</v>
      </c>
      <c r="E82" s="61">
        <v>1043.46</v>
      </c>
      <c r="F82" s="61">
        <v>543.46</v>
      </c>
    </row>
    <row r="83" spans="1:6" ht="37.5">
      <c r="A83" s="62" t="s">
        <v>319</v>
      </c>
      <c r="B83" s="70" t="s">
        <v>320</v>
      </c>
      <c r="C83" s="70" t="s">
        <v>354</v>
      </c>
      <c r="D83" s="58">
        <v>111.111</v>
      </c>
      <c r="E83" s="58" t="s">
        <v>354</v>
      </c>
      <c r="F83" s="58" t="s">
        <v>354</v>
      </c>
    </row>
    <row r="84" spans="1:6" ht="75">
      <c r="A84" s="60" t="s">
        <v>667</v>
      </c>
      <c r="B84" s="59" t="s">
        <v>321</v>
      </c>
      <c r="C84" s="59" t="s">
        <v>354</v>
      </c>
      <c r="D84" s="61">
        <v>111.111</v>
      </c>
      <c r="E84" s="61" t="s">
        <v>354</v>
      </c>
      <c r="F84" s="61" t="s">
        <v>354</v>
      </c>
    </row>
    <row r="85" spans="1:6" ht="18.75">
      <c r="A85" s="60" t="s">
        <v>85</v>
      </c>
      <c r="B85" s="59" t="s">
        <v>321</v>
      </c>
      <c r="C85" s="59" t="s">
        <v>86</v>
      </c>
      <c r="D85" s="61">
        <v>111.111</v>
      </c>
      <c r="E85" s="61" t="s">
        <v>354</v>
      </c>
      <c r="F85" s="61" t="s">
        <v>354</v>
      </c>
    </row>
    <row r="86" spans="1:6" ht="63" customHeight="1">
      <c r="A86" s="62" t="s">
        <v>699</v>
      </c>
      <c r="B86" s="70" t="s">
        <v>712</v>
      </c>
      <c r="C86" s="70" t="s">
        <v>354</v>
      </c>
      <c r="D86" s="58">
        <v>1300</v>
      </c>
      <c r="E86" s="58" t="s">
        <v>354</v>
      </c>
      <c r="F86" s="58" t="s">
        <v>354</v>
      </c>
    </row>
    <row r="87" spans="1:6" ht="60" customHeight="1">
      <c r="A87" s="60" t="s">
        <v>699</v>
      </c>
      <c r="B87" s="59" t="s">
        <v>698</v>
      </c>
      <c r="C87" s="59" t="s">
        <v>354</v>
      </c>
      <c r="D87" s="61">
        <v>1300</v>
      </c>
      <c r="E87" s="61" t="s">
        <v>354</v>
      </c>
      <c r="F87" s="61" t="s">
        <v>354</v>
      </c>
    </row>
    <row r="88" spans="1:6" ht="18.75">
      <c r="A88" s="60" t="s">
        <v>85</v>
      </c>
      <c r="B88" s="59" t="s">
        <v>698</v>
      </c>
      <c r="C88" s="59" t="s">
        <v>86</v>
      </c>
      <c r="D88" s="61">
        <v>1300</v>
      </c>
      <c r="E88" s="61" t="s">
        <v>354</v>
      </c>
      <c r="F88" s="61" t="s">
        <v>354</v>
      </c>
    </row>
    <row r="89" spans="1:6" ht="37.5">
      <c r="A89" s="62" t="s">
        <v>713</v>
      </c>
      <c r="B89" s="70" t="s">
        <v>714</v>
      </c>
      <c r="C89" s="70" t="s">
        <v>354</v>
      </c>
      <c r="D89" s="58">
        <v>75</v>
      </c>
      <c r="E89" s="58" t="s">
        <v>354</v>
      </c>
      <c r="F89" s="58" t="s">
        <v>354</v>
      </c>
    </row>
    <row r="90" spans="1:6" ht="57.75" customHeight="1">
      <c r="A90" s="60" t="s">
        <v>274</v>
      </c>
      <c r="B90" s="59" t="s">
        <v>714</v>
      </c>
      <c r="C90" s="59" t="s">
        <v>38</v>
      </c>
      <c r="D90" s="61">
        <v>75</v>
      </c>
      <c r="E90" s="61" t="s">
        <v>354</v>
      </c>
      <c r="F90" s="61" t="s">
        <v>354</v>
      </c>
    </row>
    <row r="91" spans="1:6" ht="37.5">
      <c r="A91" s="62" t="s">
        <v>311</v>
      </c>
      <c r="B91" s="70" t="s">
        <v>312</v>
      </c>
      <c r="C91" s="70" t="s">
        <v>354</v>
      </c>
      <c r="D91" s="58">
        <v>3427.00158</v>
      </c>
      <c r="E91" s="58">
        <v>1758.2</v>
      </c>
      <c r="F91" s="58">
        <v>558.2</v>
      </c>
    </row>
    <row r="92" spans="1:6" ht="59.25" customHeight="1">
      <c r="A92" s="60" t="s">
        <v>274</v>
      </c>
      <c r="B92" s="59" t="s">
        <v>312</v>
      </c>
      <c r="C92" s="59" t="s">
        <v>38</v>
      </c>
      <c r="D92" s="61">
        <v>2476.23158</v>
      </c>
      <c r="E92" s="61">
        <v>1758.2</v>
      </c>
      <c r="F92" s="61">
        <v>558.2</v>
      </c>
    </row>
    <row r="93" spans="1:6" ht="56.25">
      <c r="A93" s="60" t="s">
        <v>569</v>
      </c>
      <c r="B93" s="59" t="s">
        <v>570</v>
      </c>
      <c r="C93" s="59" t="s">
        <v>354</v>
      </c>
      <c r="D93" s="61">
        <v>450.77</v>
      </c>
      <c r="E93" s="61" t="s">
        <v>354</v>
      </c>
      <c r="F93" s="61" t="s">
        <v>354</v>
      </c>
    </row>
    <row r="94" spans="1:6" ht="18.75">
      <c r="A94" s="60" t="s">
        <v>85</v>
      </c>
      <c r="B94" s="59" t="s">
        <v>570</v>
      </c>
      <c r="C94" s="59" t="s">
        <v>86</v>
      </c>
      <c r="D94" s="61">
        <v>450.77</v>
      </c>
      <c r="E94" s="61" t="s">
        <v>354</v>
      </c>
      <c r="F94" s="61" t="s">
        <v>354</v>
      </c>
    </row>
    <row r="95" spans="1:6" ht="56.25">
      <c r="A95" s="60" t="s">
        <v>764</v>
      </c>
      <c r="B95" s="59" t="s">
        <v>760</v>
      </c>
      <c r="C95" s="59" t="s">
        <v>354</v>
      </c>
      <c r="D95" s="61">
        <v>500</v>
      </c>
      <c r="E95" s="61" t="s">
        <v>354</v>
      </c>
      <c r="F95" s="61" t="s">
        <v>354</v>
      </c>
    </row>
    <row r="96" spans="1:6" ht="18.75">
      <c r="A96" s="60" t="s">
        <v>85</v>
      </c>
      <c r="B96" s="59" t="s">
        <v>760</v>
      </c>
      <c r="C96" s="59" t="s">
        <v>86</v>
      </c>
      <c r="D96" s="61">
        <v>500</v>
      </c>
      <c r="E96" s="61" t="s">
        <v>354</v>
      </c>
      <c r="F96" s="61" t="s">
        <v>354</v>
      </c>
    </row>
    <row r="97" spans="1:6" ht="34.5" customHeight="1">
      <c r="A97" s="62" t="s">
        <v>366</v>
      </c>
      <c r="B97" s="70" t="s">
        <v>367</v>
      </c>
      <c r="C97" s="70" t="s">
        <v>354</v>
      </c>
      <c r="D97" s="58">
        <v>1415.09868</v>
      </c>
      <c r="E97" s="58">
        <v>1711.9851</v>
      </c>
      <c r="F97" s="58" t="s">
        <v>354</v>
      </c>
    </row>
    <row r="98" spans="1:6" ht="42" customHeight="1">
      <c r="A98" s="62" t="s">
        <v>368</v>
      </c>
      <c r="B98" s="70" t="s">
        <v>369</v>
      </c>
      <c r="C98" s="70" t="s">
        <v>354</v>
      </c>
      <c r="D98" s="58">
        <v>1415.09868</v>
      </c>
      <c r="E98" s="58">
        <v>1711.9851</v>
      </c>
      <c r="F98" s="58" t="s">
        <v>354</v>
      </c>
    </row>
    <row r="99" spans="1:6" ht="93.75">
      <c r="A99" s="60" t="s">
        <v>668</v>
      </c>
      <c r="B99" s="59" t="s">
        <v>370</v>
      </c>
      <c r="C99" s="59" t="s">
        <v>354</v>
      </c>
      <c r="D99" s="61">
        <v>1415.09868</v>
      </c>
      <c r="E99" s="61">
        <v>1711.9851</v>
      </c>
      <c r="F99" s="61" t="s">
        <v>354</v>
      </c>
    </row>
    <row r="100" spans="1:6" ht="59.25" customHeight="1">
      <c r="A100" s="60" t="s">
        <v>274</v>
      </c>
      <c r="B100" s="59" t="s">
        <v>370</v>
      </c>
      <c r="C100" s="59" t="s">
        <v>38</v>
      </c>
      <c r="D100" s="61">
        <v>1179.9207</v>
      </c>
      <c r="E100" s="61">
        <v>1711.9851</v>
      </c>
      <c r="F100" s="61" t="s">
        <v>354</v>
      </c>
    </row>
    <row r="101" spans="1:6" ht="18.75">
      <c r="A101" s="60" t="s">
        <v>85</v>
      </c>
      <c r="B101" s="59" t="s">
        <v>370</v>
      </c>
      <c r="C101" s="59" t="s">
        <v>86</v>
      </c>
      <c r="D101" s="61">
        <v>235.17798</v>
      </c>
      <c r="E101" s="61" t="s">
        <v>354</v>
      </c>
      <c r="F101" s="61" t="s">
        <v>354</v>
      </c>
    </row>
    <row r="102" spans="1:6" ht="37.5">
      <c r="A102" s="62" t="s">
        <v>715</v>
      </c>
      <c r="B102" s="70" t="s">
        <v>716</v>
      </c>
      <c r="C102" s="70" t="s">
        <v>354</v>
      </c>
      <c r="D102" s="58">
        <v>244.445</v>
      </c>
      <c r="E102" s="58" t="s">
        <v>354</v>
      </c>
      <c r="F102" s="58" t="s">
        <v>354</v>
      </c>
    </row>
    <row r="103" spans="1:6" ht="41.25" customHeight="1">
      <c r="A103" s="62" t="s">
        <v>717</v>
      </c>
      <c r="B103" s="70" t="s">
        <v>718</v>
      </c>
      <c r="C103" s="70" t="s">
        <v>354</v>
      </c>
      <c r="D103" s="58">
        <v>244.445</v>
      </c>
      <c r="E103" s="58" t="s">
        <v>354</v>
      </c>
      <c r="F103" s="58" t="s">
        <v>354</v>
      </c>
    </row>
    <row r="104" spans="1:6" ht="56.25">
      <c r="A104" s="60" t="s">
        <v>719</v>
      </c>
      <c r="B104" s="59" t="s">
        <v>720</v>
      </c>
      <c r="C104" s="59" t="s">
        <v>354</v>
      </c>
      <c r="D104" s="61">
        <v>244.445</v>
      </c>
      <c r="E104" s="61" t="s">
        <v>354</v>
      </c>
      <c r="F104" s="61" t="s">
        <v>354</v>
      </c>
    </row>
    <row r="105" spans="1:6" ht="18.75">
      <c r="A105" s="60" t="s">
        <v>85</v>
      </c>
      <c r="B105" s="59" t="s">
        <v>720</v>
      </c>
      <c r="C105" s="59" t="s">
        <v>86</v>
      </c>
      <c r="D105" s="61">
        <v>244.445</v>
      </c>
      <c r="E105" s="61" t="s">
        <v>354</v>
      </c>
      <c r="F105" s="61" t="s">
        <v>354</v>
      </c>
    </row>
    <row r="106" spans="1:6" ht="37.5" customHeight="1">
      <c r="A106" s="62" t="s">
        <v>75</v>
      </c>
      <c r="B106" s="70" t="s">
        <v>218</v>
      </c>
      <c r="C106" s="70" t="s">
        <v>354</v>
      </c>
      <c r="D106" s="58">
        <v>440398.97775</v>
      </c>
      <c r="E106" s="58">
        <v>423749.35528</v>
      </c>
      <c r="F106" s="58">
        <v>400302.69254</v>
      </c>
    </row>
    <row r="107" spans="1:6" ht="62.25" customHeight="1">
      <c r="A107" s="62" t="s">
        <v>76</v>
      </c>
      <c r="B107" s="70" t="s">
        <v>219</v>
      </c>
      <c r="C107" s="70" t="s">
        <v>354</v>
      </c>
      <c r="D107" s="58">
        <v>154928.83816</v>
      </c>
      <c r="E107" s="58">
        <v>152150.388</v>
      </c>
      <c r="F107" s="58">
        <v>132331.788</v>
      </c>
    </row>
    <row r="108" spans="1:6" ht="75">
      <c r="A108" s="62" t="s">
        <v>77</v>
      </c>
      <c r="B108" s="70" t="s">
        <v>187</v>
      </c>
      <c r="C108" s="70" t="s">
        <v>354</v>
      </c>
      <c r="D108" s="58">
        <v>149748.935</v>
      </c>
      <c r="E108" s="58">
        <v>148556.488</v>
      </c>
      <c r="F108" s="58">
        <v>128556.488</v>
      </c>
    </row>
    <row r="109" spans="1:6" ht="59.25" customHeight="1">
      <c r="A109" s="60" t="s">
        <v>60</v>
      </c>
      <c r="B109" s="59" t="s">
        <v>187</v>
      </c>
      <c r="C109" s="59" t="s">
        <v>56</v>
      </c>
      <c r="D109" s="61">
        <v>54559.465</v>
      </c>
      <c r="E109" s="61">
        <v>53367.018</v>
      </c>
      <c r="F109" s="61">
        <v>33367.018</v>
      </c>
    </row>
    <row r="110" spans="1:6" ht="97.5" customHeight="1">
      <c r="A110" s="60" t="s">
        <v>112</v>
      </c>
      <c r="B110" s="59" t="s">
        <v>188</v>
      </c>
      <c r="C110" s="59" t="s">
        <v>354</v>
      </c>
      <c r="D110" s="61">
        <v>95189.47</v>
      </c>
      <c r="E110" s="61">
        <v>95189.47</v>
      </c>
      <c r="F110" s="61">
        <v>95189.47</v>
      </c>
    </row>
    <row r="111" spans="1:6" ht="62.25" customHeight="1">
      <c r="A111" s="60" t="s">
        <v>60</v>
      </c>
      <c r="B111" s="59" t="s">
        <v>188</v>
      </c>
      <c r="C111" s="59" t="s">
        <v>56</v>
      </c>
      <c r="D111" s="61">
        <v>95189.47</v>
      </c>
      <c r="E111" s="61">
        <v>95189.47</v>
      </c>
      <c r="F111" s="61">
        <v>95189.47</v>
      </c>
    </row>
    <row r="112" spans="1:6" ht="155.25" customHeight="1">
      <c r="A112" s="62" t="s">
        <v>127</v>
      </c>
      <c r="B112" s="70" t="s">
        <v>220</v>
      </c>
      <c r="C112" s="70" t="s">
        <v>354</v>
      </c>
      <c r="D112" s="58">
        <v>3347.7</v>
      </c>
      <c r="E112" s="58">
        <v>3500.1</v>
      </c>
      <c r="F112" s="58">
        <v>3681.5</v>
      </c>
    </row>
    <row r="113" spans="1:6" ht="152.25" customHeight="1">
      <c r="A113" s="60" t="s">
        <v>127</v>
      </c>
      <c r="B113" s="59" t="s">
        <v>189</v>
      </c>
      <c r="C113" s="59" t="s">
        <v>354</v>
      </c>
      <c r="D113" s="61">
        <v>3347.7</v>
      </c>
      <c r="E113" s="61">
        <v>3500.1</v>
      </c>
      <c r="F113" s="61">
        <v>3681.5</v>
      </c>
    </row>
    <row r="114" spans="1:6" ht="60.75" customHeight="1">
      <c r="A114" s="60" t="s">
        <v>60</v>
      </c>
      <c r="B114" s="59" t="s">
        <v>189</v>
      </c>
      <c r="C114" s="59" t="s">
        <v>56</v>
      </c>
      <c r="D114" s="61">
        <v>3347.7</v>
      </c>
      <c r="E114" s="61">
        <v>3500.1</v>
      </c>
      <c r="F114" s="61">
        <v>3681.5</v>
      </c>
    </row>
    <row r="115" spans="1:6" ht="56.25">
      <c r="A115" s="62" t="s">
        <v>655</v>
      </c>
      <c r="B115" s="70" t="s">
        <v>656</v>
      </c>
      <c r="C115" s="70" t="s">
        <v>354</v>
      </c>
      <c r="D115" s="58">
        <v>638.18504</v>
      </c>
      <c r="E115" s="58" t="s">
        <v>354</v>
      </c>
      <c r="F115" s="58" t="s">
        <v>354</v>
      </c>
    </row>
    <row r="116" spans="1:6" ht="60.75" customHeight="1">
      <c r="A116" s="60" t="s">
        <v>60</v>
      </c>
      <c r="B116" s="59" t="s">
        <v>656</v>
      </c>
      <c r="C116" s="59" t="s">
        <v>56</v>
      </c>
      <c r="D116" s="61">
        <v>38.18504</v>
      </c>
      <c r="E116" s="61" t="s">
        <v>354</v>
      </c>
      <c r="F116" s="61" t="s">
        <v>354</v>
      </c>
    </row>
    <row r="117" spans="1:6" ht="170.25" customHeight="1">
      <c r="A117" s="60" t="s">
        <v>752</v>
      </c>
      <c r="B117" s="59" t="s">
        <v>753</v>
      </c>
      <c r="C117" s="59" t="s">
        <v>354</v>
      </c>
      <c r="D117" s="61">
        <v>600</v>
      </c>
      <c r="E117" s="61" t="s">
        <v>354</v>
      </c>
      <c r="F117" s="61" t="s">
        <v>354</v>
      </c>
    </row>
    <row r="118" spans="1:6" ht="57" customHeight="1">
      <c r="A118" s="60" t="s">
        <v>60</v>
      </c>
      <c r="B118" s="59" t="s">
        <v>753</v>
      </c>
      <c r="C118" s="59" t="s">
        <v>56</v>
      </c>
      <c r="D118" s="61">
        <v>600</v>
      </c>
      <c r="E118" s="61" t="s">
        <v>354</v>
      </c>
      <c r="F118" s="61" t="s">
        <v>354</v>
      </c>
    </row>
    <row r="119" spans="1:6" ht="56.25">
      <c r="A119" s="62" t="s">
        <v>732</v>
      </c>
      <c r="B119" s="70" t="s">
        <v>733</v>
      </c>
      <c r="C119" s="70" t="s">
        <v>354</v>
      </c>
      <c r="D119" s="58">
        <v>1099.21812</v>
      </c>
      <c r="E119" s="58" t="s">
        <v>354</v>
      </c>
      <c r="F119" s="58" t="s">
        <v>354</v>
      </c>
    </row>
    <row r="120" spans="1:6" ht="78.75" customHeight="1">
      <c r="A120" s="60" t="s">
        <v>734</v>
      </c>
      <c r="B120" s="59" t="s">
        <v>735</v>
      </c>
      <c r="C120" s="59" t="s">
        <v>354</v>
      </c>
      <c r="D120" s="61">
        <v>1099.21812</v>
      </c>
      <c r="E120" s="61" t="s">
        <v>354</v>
      </c>
      <c r="F120" s="61" t="s">
        <v>354</v>
      </c>
    </row>
    <row r="121" spans="1:6" ht="58.5" customHeight="1">
      <c r="A121" s="60" t="s">
        <v>60</v>
      </c>
      <c r="B121" s="59" t="s">
        <v>735</v>
      </c>
      <c r="C121" s="59" t="s">
        <v>56</v>
      </c>
      <c r="D121" s="61">
        <v>1099.21812</v>
      </c>
      <c r="E121" s="61" t="s">
        <v>354</v>
      </c>
      <c r="F121" s="61" t="s">
        <v>354</v>
      </c>
    </row>
    <row r="122" spans="1:6" ht="37.5">
      <c r="A122" s="62" t="s">
        <v>130</v>
      </c>
      <c r="B122" s="70" t="s">
        <v>190</v>
      </c>
      <c r="C122" s="70" t="s">
        <v>354</v>
      </c>
      <c r="D122" s="58">
        <v>94.8</v>
      </c>
      <c r="E122" s="58">
        <v>93.8</v>
      </c>
      <c r="F122" s="58">
        <v>93.8</v>
      </c>
    </row>
    <row r="123" spans="1:6" ht="60.75" customHeight="1">
      <c r="A123" s="60" t="s">
        <v>60</v>
      </c>
      <c r="B123" s="59" t="s">
        <v>190</v>
      </c>
      <c r="C123" s="59" t="s">
        <v>56</v>
      </c>
      <c r="D123" s="61">
        <v>94.8</v>
      </c>
      <c r="E123" s="61">
        <v>93.8</v>
      </c>
      <c r="F123" s="61">
        <v>93.8</v>
      </c>
    </row>
    <row r="124" spans="1:6" ht="56.25">
      <c r="A124" s="62" t="s">
        <v>78</v>
      </c>
      <c r="B124" s="70" t="s">
        <v>221</v>
      </c>
      <c r="C124" s="70" t="s">
        <v>354</v>
      </c>
      <c r="D124" s="58">
        <v>235701.87726</v>
      </c>
      <c r="E124" s="58">
        <v>223856.62626</v>
      </c>
      <c r="F124" s="58">
        <v>225728.56363</v>
      </c>
    </row>
    <row r="125" spans="1:6" ht="63.75" customHeight="1">
      <c r="A125" s="62" t="s">
        <v>113</v>
      </c>
      <c r="B125" s="70" t="s">
        <v>191</v>
      </c>
      <c r="C125" s="70" t="s">
        <v>354</v>
      </c>
      <c r="D125" s="58">
        <v>207947.921</v>
      </c>
      <c r="E125" s="58">
        <v>213584.301</v>
      </c>
      <c r="F125" s="58">
        <v>215467.601</v>
      </c>
    </row>
    <row r="126" spans="1:6" ht="59.25" customHeight="1">
      <c r="A126" s="60" t="s">
        <v>60</v>
      </c>
      <c r="B126" s="59" t="s">
        <v>191</v>
      </c>
      <c r="C126" s="59" t="s">
        <v>56</v>
      </c>
      <c r="D126" s="61">
        <v>42998.791</v>
      </c>
      <c r="E126" s="61">
        <v>41213.271</v>
      </c>
      <c r="F126" s="61">
        <v>31213.271</v>
      </c>
    </row>
    <row r="127" spans="1:6" ht="96.75" customHeight="1">
      <c r="A127" s="60" t="s">
        <v>112</v>
      </c>
      <c r="B127" s="59" t="s">
        <v>192</v>
      </c>
      <c r="C127" s="59" t="s">
        <v>354</v>
      </c>
      <c r="D127" s="61">
        <v>164949.13</v>
      </c>
      <c r="E127" s="61">
        <v>172371.03</v>
      </c>
      <c r="F127" s="61">
        <v>184254.33</v>
      </c>
    </row>
    <row r="128" spans="1:6" ht="57.75" customHeight="1">
      <c r="A128" s="60" t="s">
        <v>60</v>
      </c>
      <c r="B128" s="59" t="s">
        <v>192</v>
      </c>
      <c r="C128" s="59" t="s">
        <v>56</v>
      </c>
      <c r="D128" s="61">
        <v>164949.13</v>
      </c>
      <c r="E128" s="61">
        <v>172371.03</v>
      </c>
      <c r="F128" s="61">
        <v>184254.33</v>
      </c>
    </row>
    <row r="129" spans="1:6" ht="162" customHeight="1">
      <c r="A129" s="62" t="s">
        <v>127</v>
      </c>
      <c r="B129" s="70" t="s">
        <v>222</v>
      </c>
      <c r="C129" s="70" t="s">
        <v>354</v>
      </c>
      <c r="D129" s="58">
        <v>580.8</v>
      </c>
      <c r="E129" s="58">
        <v>604.1</v>
      </c>
      <c r="F129" s="58">
        <v>639</v>
      </c>
    </row>
    <row r="130" spans="1:6" ht="152.25" customHeight="1">
      <c r="A130" s="60" t="s">
        <v>127</v>
      </c>
      <c r="B130" s="59" t="s">
        <v>193</v>
      </c>
      <c r="C130" s="59" t="s">
        <v>354</v>
      </c>
      <c r="D130" s="61">
        <v>580.8</v>
      </c>
      <c r="E130" s="61">
        <v>604.1</v>
      </c>
      <c r="F130" s="61">
        <v>639</v>
      </c>
    </row>
    <row r="131" spans="1:6" ht="61.5" customHeight="1">
      <c r="A131" s="60" t="s">
        <v>60</v>
      </c>
      <c r="B131" s="59" t="s">
        <v>193</v>
      </c>
      <c r="C131" s="59" t="s">
        <v>56</v>
      </c>
      <c r="D131" s="61">
        <v>580.8</v>
      </c>
      <c r="E131" s="61">
        <v>604.1</v>
      </c>
      <c r="F131" s="61">
        <v>639</v>
      </c>
    </row>
    <row r="132" spans="1:6" ht="37.5">
      <c r="A132" s="62" t="s">
        <v>130</v>
      </c>
      <c r="B132" s="70" t="s">
        <v>194</v>
      </c>
      <c r="C132" s="70" t="s">
        <v>354</v>
      </c>
      <c r="D132" s="58">
        <v>805.7</v>
      </c>
      <c r="E132" s="58">
        <v>805.7</v>
      </c>
      <c r="F132" s="58">
        <v>405.7</v>
      </c>
    </row>
    <row r="133" spans="1:6" ht="57" customHeight="1">
      <c r="A133" s="60" t="s">
        <v>60</v>
      </c>
      <c r="B133" s="59" t="s">
        <v>194</v>
      </c>
      <c r="C133" s="59" t="s">
        <v>56</v>
      </c>
      <c r="D133" s="61">
        <v>805.7</v>
      </c>
      <c r="E133" s="61">
        <v>805.7</v>
      </c>
      <c r="F133" s="61">
        <v>405.7</v>
      </c>
    </row>
    <row r="134" spans="1:6" ht="37.5">
      <c r="A134" s="62" t="s">
        <v>488</v>
      </c>
      <c r="B134" s="70" t="s">
        <v>489</v>
      </c>
      <c r="C134" s="70" t="s">
        <v>354</v>
      </c>
      <c r="D134" s="58">
        <v>6658.69867</v>
      </c>
      <c r="E134" s="58" t="s">
        <v>354</v>
      </c>
      <c r="F134" s="58" t="s">
        <v>354</v>
      </c>
    </row>
    <row r="135" spans="1:6" ht="56.25" customHeight="1">
      <c r="A135" s="60" t="s">
        <v>60</v>
      </c>
      <c r="B135" s="59" t="s">
        <v>489</v>
      </c>
      <c r="C135" s="59" t="s">
        <v>56</v>
      </c>
      <c r="D135" s="61">
        <v>1617.647</v>
      </c>
      <c r="E135" s="61" t="s">
        <v>354</v>
      </c>
      <c r="F135" s="61" t="s">
        <v>354</v>
      </c>
    </row>
    <row r="136" spans="1:6" ht="78" customHeight="1">
      <c r="A136" s="60" t="s">
        <v>490</v>
      </c>
      <c r="B136" s="59" t="s">
        <v>491</v>
      </c>
      <c r="C136" s="59" t="s">
        <v>354</v>
      </c>
      <c r="D136" s="61">
        <v>5041.05167</v>
      </c>
      <c r="E136" s="61" t="s">
        <v>354</v>
      </c>
      <c r="F136" s="61" t="s">
        <v>354</v>
      </c>
    </row>
    <row r="137" spans="1:6" ht="62.25" customHeight="1">
      <c r="A137" s="60" t="s">
        <v>60</v>
      </c>
      <c r="B137" s="59" t="s">
        <v>491</v>
      </c>
      <c r="C137" s="59" t="s">
        <v>56</v>
      </c>
      <c r="D137" s="61">
        <v>5041.05167</v>
      </c>
      <c r="E137" s="61" t="s">
        <v>354</v>
      </c>
      <c r="F137" s="61" t="s">
        <v>354</v>
      </c>
    </row>
    <row r="138" spans="1:6" ht="39" customHeight="1">
      <c r="A138" s="62" t="s">
        <v>371</v>
      </c>
      <c r="B138" s="70" t="s">
        <v>372</v>
      </c>
      <c r="C138" s="70" t="s">
        <v>354</v>
      </c>
      <c r="D138" s="58">
        <v>9759.24</v>
      </c>
      <c r="E138" s="58" t="s">
        <v>354</v>
      </c>
      <c r="F138" s="58" t="s">
        <v>354</v>
      </c>
    </row>
    <row r="139" spans="1:6" ht="57" customHeight="1">
      <c r="A139" s="60" t="s">
        <v>60</v>
      </c>
      <c r="B139" s="59" t="s">
        <v>372</v>
      </c>
      <c r="C139" s="59" t="s">
        <v>56</v>
      </c>
      <c r="D139" s="61">
        <v>9759.24</v>
      </c>
      <c r="E139" s="61" t="s">
        <v>354</v>
      </c>
      <c r="F139" s="61" t="s">
        <v>354</v>
      </c>
    </row>
    <row r="140" spans="1:6" ht="37.5">
      <c r="A140" s="62" t="s">
        <v>373</v>
      </c>
      <c r="B140" s="70" t="s">
        <v>374</v>
      </c>
      <c r="C140" s="70" t="s">
        <v>354</v>
      </c>
      <c r="D140" s="58">
        <v>20</v>
      </c>
      <c r="E140" s="58">
        <v>20</v>
      </c>
      <c r="F140" s="58">
        <v>20</v>
      </c>
    </row>
    <row r="141" spans="1:6" ht="59.25" customHeight="1">
      <c r="A141" s="60" t="s">
        <v>274</v>
      </c>
      <c r="B141" s="59" t="s">
        <v>374</v>
      </c>
      <c r="C141" s="59" t="s">
        <v>38</v>
      </c>
      <c r="D141" s="61">
        <v>20</v>
      </c>
      <c r="E141" s="61">
        <v>20</v>
      </c>
      <c r="F141" s="61">
        <v>20</v>
      </c>
    </row>
    <row r="142" spans="1:6" ht="112.5">
      <c r="A142" s="62" t="s">
        <v>286</v>
      </c>
      <c r="B142" s="70" t="s">
        <v>287</v>
      </c>
      <c r="C142" s="70" t="s">
        <v>354</v>
      </c>
      <c r="D142" s="58">
        <v>8502.42425</v>
      </c>
      <c r="E142" s="58">
        <v>8842.52526</v>
      </c>
      <c r="F142" s="58">
        <v>9196.26263</v>
      </c>
    </row>
    <row r="143" spans="1:6" ht="112.5">
      <c r="A143" s="60" t="s">
        <v>286</v>
      </c>
      <c r="B143" s="59" t="s">
        <v>288</v>
      </c>
      <c r="C143" s="59" t="s">
        <v>354</v>
      </c>
      <c r="D143" s="61">
        <v>8502.42425</v>
      </c>
      <c r="E143" s="61">
        <v>8842.52526</v>
      </c>
      <c r="F143" s="61">
        <v>9196.26263</v>
      </c>
    </row>
    <row r="144" spans="1:6" ht="61.5" customHeight="1">
      <c r="A144" s="60" t="s">
        <v>60</v>
      </c>
      <c r="B144" s="59" t="s">
        <v>288</v>
      </c>
      <c r="C144" s="59" t="s">
        <v>56</v>
      </c>
      <c r="D144" s="61">
        <v>8502.42425</v>
      </c>
      <c r="E144" s="61">
        <v>8842.52526</v>
      </c>
      <c r="F144" s="61">
        <v>9196.26263</v>
      </c>
    </row>
    <row r="145" spans="1:6" ht="58.5" customHeight="1">
      <c r="A145" s="60" t="s">
        <v>375</v>
      </c>
      <c r="B145" s="59" t="s">
        <v>376</v>
      </c>
      <c r="C145" s="59" t="s">
        <v>354</v>
      </c>
      <c r="D145" s="61">
        <v>1427.09334</v>
      </c>
      <c r="E145" s="61" t="s">
        <v>354</v>
      </c>
      <c r="F145" s="61" t="s">
        <v>354</v>
      </c>
    </row>
    <row r="146" spans="1:6" ht="57" customHeight="1">
      <c r="A146" s="60" t="s">
        <v>60</v>
      </c>
      <c r="B146" s="59" t="s">
        <v>376</v>
      </c>
      <c r="C146" s="59" t="s">
        <v>56</v>
      </c>
      <c r="D146" s="61">
        <v>1427.09334</v>
      </c>
      <c r="E146" s="61" t="s">
        <v>354</v>
      </c>
      <c r="F146" s="61" t="s">
        <v>354</v>
      </c>
    </row>
    <row r="147" spans="1:6" ht="46.5" customHeight="1">
      <c r="A147" s="62" t="s">
        <v>79</v>
      </c>
      <c r="B147" s="70" t="s">
        <v>223</v>
      </c>
      <c r="C147" s="70" t="s">
        <v>354</v>
      </c>
      <c r="D147" s="58">
        <v>23623.45262</v>
      </c>
      <c r="E147" s="58">
        <v>21597.51135</v>
      </c>
      <c r="F147" s="58">
        <v>16097.51124</v>
      </c>
    </row>
    <row r="148" spans="1:6" ht="37.5">
      <c r="A148" s="62" t="s">
        <v>80</v>
      </c>
      <c r="B148" s="70" t="s">
        <v>195</v>
      </c>
      <c r="C148" s="70" t="s">
        <v>354</v>
      </c>
      <c r="D148" s="58">
        <v>500</v>
      </c>
      <c r="E148" s="58">
        <v>500</v>
      </c>
      <c r="F148" s="58" t="s">
        <v>354</v>
      </c>
    </row>
    <row r="149" spans="1:6" ht="37.5">
      <c r="A149" s="60" t="s">
        <v>47</v>
      </c>
      <c r="B149" s="59" t="s">
        <v>195</v>
      </c>
      <c r="C149" s="59" t="s">
        <v>48</v>
      </c>
      <c r="D149" s="61">
        <v>500</v>
      </c>
      <c r="E149" s="61">
        <v>500</v>
      </c>
      <c r="F149" s="61" t="s">
        <v>354</v>
      </c>
    </row>
    <row r="150" spans="1:6" ht="43.5" customHeight="1">
      <c r="A150" s="62" t="s">
        <v>377</v>
      </c>
      <c r="B150" s="70" t="s">
        <v>378</v>
      </c>
      <c r="C150" s="70" t="s">
        <v>354</v>
      </c>
      <c r="D150" s="58">
        <v>826.0812</v>
      </c>
      <c r="E150" s="58">
        <v>253.7</v>
      </c>
      <c r="F150" s="58">
        <v>253.7</v>
      </c>
    </row>
    <row r="151" spans="1:6" ht="95.25" customHeight="1">
      <c r="A151" s="60" t="s">
        <v>669</v>
      </c>
      <c r="B151" s="59" t="s">
        <v>379</v>
      </c>
      <c r="C151" s="59" t="s">
        <v>354</v>
      </c>
      <c r="D151" s="61">
        <v>826.0812</v>
      </c>
      <c r="E151" s="61">
        <v>253.7</v>
      </c>
      <c r="F151" s="61">
        <v>253.7</v>
      </c>
    </row>
    <row r="152" spans="1:6" ht="37.5">
      <c r="A152" s="60" t="s">
        <v>47</v>
      </c>
      <c r="B152" s="59" t="s">
        <v>379</v>
      </c>
      <c r="C152" s="59" t="s">
        <v>48</v>
      </c>
      <c r="D152" s="61">
        <v>826.0812</v>
      </c>
      <c r="E152" s="61">
        <v>253.7</v>
      </c>
      <c r="F152" s="61">
        <v>253.7</v>
      </c>
    </row>
    <row r="153" spans="1:6" ht="75">
      <c r="A153" s="62" t="s">
        <v>77</v>
      </c>
      <c r="B153" s="70" t="s">
        <v>196</v>
      </c>
      <c r="C153" s="70" t="s">
        <v>354</v>
      </c>
      <c r="D153" s="58">
        <v>22112.86342</v>
      </c>
      <c r="E153" s="58">
        <v>20843.81135</v>
      </c>
      <c r="F153" s="58">
        <v>15843.81124</v>
      </c>
    </row>
    <row r="154" spans="1:6" ht="59.25" customHeight="1">
      <c r="A154" s="60" t="s">
        <v>60</v>
      </c>
      <c r="B154" s="59" t="s">
        <v>196</v>
      </c>
      <c r="C154" s="59" t="s">
        <v>56</v>
      </c>
      <c r="D154" s="61">
        <v>17378.621</v>
      </c>
      <c r="E154" s="61">
        <v>15790.276</v>
      </c>
      <c r="F154" s="61">
        <v>10381.387</v>
      </c>
    </row>
    <row r="155" spans="1:6" ht="77.25" customHeight="1">
      <c r="A155" s="60" t="s">
        <v>380</v>
      </c>
      <c r="B155" s="59" t="s">
        <v>381</v>
      </c>
      <c r="C155" s="59" t="s">
        <v>354</v>
      </c>
      <c r="D155" s="61">
        <v>4734.24242</v>
      </c>
      <c r="E155" s="61">
        <v>5053.53535</v>
      </c>
      <c r="F155" s="61">
        <v>5462.42424</v>
      </c>
    </row>
    <row r="156" spans="1:6" ht="57" customHeight="1">
      <c r="A156" s="60" t="s">
        <v>60</v>
      </c>
      <c r="B156" s="59" t="s">
        <v>381</v>
      </c>
      <c r="C156" s="59" t="s">
        <v>56</v>
      </c>
      <c r="D156" s="61">
        <v>4734.24242</v>
      </c>
      <c r="E156" s="61">
        <v>5053.53535</v>
      </c>
      <c r="F156" s="61">
        <v>5462.42424</v>
      </c>
    </row>
    <row r="157" spans="1:6" ht="61.5" customHeight="1">
      <c r="A157" s="62" t="s">
        <v>736</v>
      </c>
      <c r="B157" s="70" t="s">
        <v>737</v>
      </c>
      <c r="C157" s="70" t="s">
        <v>354</v>
      </c>
      <c r="D157" s="58">
        <v>184.508</v>
      </c>
      <c r="E157" s="58" t="s">
        <v>354</v>
      </c>
      <c r="F157" s="58" t="s">
        <v>354</v>
      </c>
    </row>
    <row r="158" spans="1:6" ht="77.25" customHeight="1">
      <c r="A158" s="60" t="s">
        <v>738</v>
      </c>
      <c r="B158" s="59" t="s">
        <v>739</v>
      </c>
      <c r="C158" s="59" t="s">
        <v>354</v>
      </c>
      <c r="D158" s="61">
        <v>184.508</v>
      </c>
      <c r="E158" s="61" t="s">
        <v>354</v>
      </c>
      <c r="F158" s="61" t="s">
        <v>354</v>
      </c>
    </row>
    <row r="159" spans="1:6" ht="60.75" customHeight="1">
      <c r="A159" s="60" t="s">
        <v>60</v>
      </c>
      <c r="B159" s="59" t="s">
        <v>739</v>
      </c>
      <c r="C159" s="59" t="s">
        <v>56</v>
      </c>
      <c r="D159" s="61">
        <v>184.508</v>
      </c>
      <c r="E159" s="61" t="s">
        <v>354</v>
      </c>
      <c r="F159" s="61" t="s">
        <v>354</v>
      </c>
    </row>
    <row r="160" spans="1:6" ht="56.25">
      <c r="A160" s="62" t="s">
        <v>81</v>
      </c>
      <c r="B160" s="70" t="s">
        <v>224</v>
      </c>
      <c r="C160" s="70" t="s">
        <v>354</v>
      </c>
      <c r="D160" s="58">
        <v>1625.81667</v>
      </c>
      <c r="E160" s="58">
        <v>1625.81667</v>
      </c>
      <c r="F160" s="58">
        <v>1625.81667</v>
      </c>
    </row>
    <row r="161" spans="1:6" ht="37.5">
      <c r="A161" s="62" t="s">
        <v>82</v>
      </c>
      <c r="B161" s="70" t="s">
        <v>197</v>
      </c>
      <c r="C161" s="70" t="s">
        <v>354</v>
      </c>
      <c r="D161" s="58">
        <v>1469.16667</v>
      </c>
      <c r="E161" s="58">
        <v>1469.16667</v>
      </c>
      <c r="F161" s="58">
        <v>1469.16667</v>
      </c>
    </row>
    <row r="162" spans="1:6" ht="57" customHeight="1">
      <c r="A162" s="60" t="s">
        <v>60</v>
      </c>
      <c r="B162" s="59" t="s">
        <v>197</v>
      </c>
      <c r="C162" s="59" t="s">
        <v>56</v>
      </c>
      <c r="D162" s="61">
        <v>20</v>
      </c>
      <c r="E162" s="61">
        <v>20</v>
      </c>
      <c r="F162" s="61">
        <v>20</v>
      </c>
    </row>
    <row r="163" spans="1:6" ht="39" customHeight="1">
      <c r="A163" s="60" t="s">
        <v>382</v>
      </c>
      <c r="B163" s="59" t="s">
        <v>299</v>
      </c>
      <c r="C163" s="59" t="s">
        <v>354</v>
      </c>
      <c r="D163" s="61">
        <v>1449.16667</v>
      </c>
      <c r="E163" s="61">
        <v>1449.16667</v>
      </c>
      <c r="F163" s="61">
        <v>1449.16667</v>
      </c>
    </row>
    <row r="164" spans="1:6" ht="57" customHeight="1">
      <c r="A164" s="60" t="s">
        <v>60</v>
      </c>
      <c r="B164" s="59" t="s">
        <v>299</v>
      </c>
      <c r="C164" s="59" t="s">
        <v>56</v>
      </c>
      <c r="D164" s="61">
        <v>1449.16667</v>
      </c>
      <c r="E164" s="61">
        <v>1449.16667</v>
      </c>
      <c r="F164" s="61">
        <v>1449.16667</v>
      </c>
    </row>
    <row r="165" spans="1:6" ht="56.25">
      <c r="A165" s="62" t="s">
        <v>83</v>
      </c>
      <c r="B165" s="70" t="s">
        <v>314</v>
      </c>
      <c r="C165" s="70" t="s">
        <v>354</v>
      </c>
      <c r="D165" s="58">
        <v>156.65</v>
      </c>
      <c r="E165" s="58">
        <v>156.65</v>
      </c>
      <c r="F165" s="58">
        <v>156.65</v>
      </c>
    </row>
    <row r="166" spans="1:6" ht="60.75" customHeight="1">
      <c r="A166" s="60" t="s">
        <v>60</v>
      </c>
      <c r="B166" s="59" t="s">
        <v>314</v>
      </c>
      <c r="C166" s="59" t="s">
        <v>56</v>
      </c>
      <c r="D166" s="61">
        <v>156.65</v>
      </c>
      <c r="E166" s="61">
        <v>156.65</v>
      </c>
      <c r="F166" s="61">
        <v>156.65</v>
      </c>
    </row>
    <row r="167" spans="1:6" ht="56.25">
      <c r="A167" s="62" t="s">
        <v>225</v>
      </c>
      <c r="B167" s="70" t="s">
        <v>226</v>
      </c>
      <c r="C167" s="70" t="s">
        <v>354</v>
      </c>
      <c r="D167" s="58">
        <v>24518.99304</v>
      </c>
      <c r="E167" s="58">
        <v>24519.013</v>
      </c>
      <c r="F167" s="58">
        <v>24519.013</v>
      </c>
    </row>
    <row r="168" spans="1:6" ht="56.25">
      <c r="A168" s="62" t="s">
        <v>198</v>
      </c>
      <c r="B168" s="70" t="s">
        <v>199</v>
      </c>
      <c r="C168" s="70" t="s">
        <v>354</v>
      </c>
      <c r="D168" s="58">
        <v>24518.99304</v>
      </c>
      <c r="E168" s="58">
        <v>24519.013</v>
      </c>
      <c r="F168" s="58">
        <v>24519.013</v>
      </c>
    </row>
    <row r="169" spans="1:6" ht="114" customHeight="1">
      <c r="A169" s="60" t="s">
        <v>36</v>
      </c>
      <c r="B169" s="59" t="s">
        <v>199</v>
      </c>
      <c r="C169" s="59" t="s">
        <v>37</v>
      </c>
      <c r="D169" s="61">
        <v>23213.013</v>
      </c>
      <c r="E169" s="61">
        <v>23213.013</v>
      </c>
      <c r="F169" s="61">
        <v>23213.013</v>
      </c>
    </row>
    <row r="170" spans="1:6" ht="59.25" customHeight="1">
      <c r="A170" s="60" t="s">
        <v>274</v>
      </c>
      <c r="B170" s="59" t="s">
        <v>199</v>
      </c>
      <c r="C170" s="59" t="s">
        <v>38</v>
      </c>
      <c r="D170" s="61">
        <v>1284.26304</v>
      </c>
      <c r="E170" s="61">
        <v>1284.6</v>
      </c>
      <c r="F170" s="61">
        <v>1284.6</v>
      </c>
    </row>
    <row r="171" spans="1:6" ht="18.75">
      <c r="A171" s="60" t="s">
        <v>40</v>
      </c>
      <c r="B171" s="59" t="s">
        <v>199</v>
      </c>
      <c r="C171" s="59" t="s">
        <v>41</v>
      </c>
      <c r="D171" s="61">
        <v>21.717</v>
      </c>
      <c r="E171" s="61">
        <v>21.4</v>
      </c>
      <c r="F171" s="61">
        <v>21.4</v>
      </c>
    </row>
    <row r="172" spans="1:6" ht="56.25">
      <c r="A172" s="62" t="s">
        <v>227</v>
      </c>
      <c r="B172" s="70" t="s">
        <v>228</v>
      </c>
      <c r="C172" s="70" t="s">
        <v>354</v>
      </c>
      <c r="D172" s="58">
        <v>127159.97858</v>
      </c>
      <c r="E172" s="58">
        <v>118151.17643</v>
      </c>
      <c r="F172" s="58">
        <v>95460.08279</v>
      </c>
    </row>
    <row r="173" spans="1:6" ht="56.25">
      <c r="A173" s="62" t="s">
        <v>59</v>
      </c>
      <c r="B173" s="70" t="s">
        <v>229</v>
      </c>
      <c r="C173" s="70" t="s">
        <v>354</v>
      </c>
      <c r="D173" s="58">
        <v>17966.50646</v>
      </c>
      <c r="E173" s="58">
        <v>16838.57197</v>
      </c>
      <c r="F173" s="58">
        <v>10312.04037</v>
      </c>
    </row>
    <row r="174" spans="1:6" ht="37.5">
      <c r="A174" s="62" t="s">
        <v>488</v>
      </c>
      <c r="B174" s="70" t="s">
        <v>492</v>
      </c>
      <c r="C174" s="70" t="s">
        <v>354</v>
      </c>
      <c r="D174" s="58">
        <v>186.55145</v>
      </c>
      <c r="E174" s="58" t="s">
        <v>354</v>
      </c>
      <c r="F174" s="58" t="s">
        <v>354</v>
      </c>
    </row>
    <row r="175" spans="1:6" ht="75" customHeight="1">
      <c r="A175" s="60" t="s">
        <v>493</v>
      </c>
      <c r="B175" s="59" t="s">
        <v>494</v>
      </c>
      <c r="C175" s="59" t="s">
        <v>354</v>
      </c>
      <c r="D175" s="61">
        <v>186.55145</v>
      </c>
      <c r="E175" s="61" t="s">
        <v>354</v>
      </c>
      <c r="F175" s="61" t="s">
        <v>354</v>
      </c>
    </row>
    <row r="176" spans="1:6" ht="56.25" customHeight="1">
      <c r="A176" s="60" t="s">
        <v>60</v>
      </c>
      <c r="B176" s="59" t="s">
        <v>494</v>
      </c>
      <c r="C176" s="59" t="s">
        <v>56</v>
      </c>
      <c r="D176" s="61">
        <v>186.55145</v>
      </c>
      <c r="E176" s="61" t="s">
        <v>354</v>
      </c>
      <c r="F176" s="61" t="s">
        <v>354</v>
      </c>
    </row>
    <row r="177" spans="1:6" ht="37.5">
      <c r="A177" s="62" t="s">
        <v>277</v>
      </c>
      <c r="B177" s="70" t="s">
        <v>171</v>
      </c>
      <c r="C177" s="70" t="s">
        <v>354</v>
      </c>
      <c r="D177" s="58">
        <v>17279.95501</v>
      </c>
      <c r="E177" s="58">
        <v>16838.57197</v>
      </c>
      <c r="F177" s="58">
        <v>10312.04037</v>
      </c>
    </row>
    <row r="178" spans="1:6" ht="57.75" customHeight="1">
      <c r="A178" s="60" t="s">
        <v>60</v>
      </c>
      <c r="B178" s="59" t="s">
        <v>171</v>
      </c>
      <c r="C178" s="59" t="s">
        <v>56</v>
      </c>
      <c r="D178" s="61">
        <v>15167.468</v>
      </c>
      <c r="E178" s="61">
        <v>14370.475</v>
      </c>
      <c r="F178" s="61">
        <v>7476.803</v>
      </c>
    </row>
    <row r="179" spans="1:6" ht="76.5" customHeight="1">
      <c r="A179" s="60" t="s">
        <v>380</v>
      </c>
      <c r="B179" s="59" t="s">
        <v>383</v>
      </c>
      <c r="C179" s="59" t="s">
        <v>354</v>
      </c>
      <c r="D179" s="61">
        <v>2112.48701</v>
      </c>
      <c r="E179" s="61">
        <v>2468.09697</v>
      </c>
      <c r="F179" s="61">
        <v>2835.23737</v>
      </c>
    </row>
    <row r="180" spans="1:6" ht="57.75" customHeight="1">
      <c r="A180" s="60" t="s">
        <v>60</v>
      </c>
      <c r="B180" s="59" t="s">
        <v>383</v>
      </c>
      <c r="C180" s="59" t="s">
        <v>56</v>
      </c>
      <c r="D180" s="61">
        <v>2112.48701</v>
      </c>
      <c r="E180" s="61">
        <v>2468.09697</v>
      </c>
      <c r="F180" s="61">
        <v>2835.23737</v>
      </c>
    </row>
    <row r="181" spans="1:6" ht="18.75">
      <c r="A181" s="62" t="s">
        <v>725</v>
      </c>
      <c r="B181" s="70" t="s">
        <v>726</v>
      </c>
      <c r="C181" s="70" t="s">
        <v>354</v>
      </c>
      <c r="D181" s="58">
        <v>500</v>
      </c>
      <c r="E181" s="58" t="s">
        <v>354</v>
      </c>
      <c r="F181" s="58" t="s">
        <v>354</v>
      </c>
    </row>
    <row r="182" spans="1:6" ht="57.75" customHeight="1">
      <c r="A182" s="60" t="s">
        <v>60</v>
      </c>
      <c r="B182" s="59" t="s">
        <v>726</v>
      </c>
      <c r="C182" s="59" t="s">
        <v>56</v>
      </c>
      <c r="D182" s="61">
        <v>500</v>
      </c>
      <c r="E182" s="61" t="s">
        <v>354</v>
      </c>
      <c r="F182" s="61" t="s">
        <v>354</v>
      </c>
    </row>
    <row r="183" spans="1:6" ht="37.5">
      <c r="A183" s="62" t="s">
        <v>62</v>
      </c>
      <c r="B183" s="70" t="s">
        <v>230</v>
      </c>
      <c r="C183" s="70" t="s">
        <v>354</v>
      </c>
      <c r="D183" s="58">
        <v>22984.2897</v>
      </c>
      <c r="E183" s="58">
        <v>22632.54328</v>
      </c>
      <c r="F183" s="58">
        <v>16409.62454</v>
      </c>
    </row>
    <row r="184" spans="1:6" ht="37.5">
      <c r="A184" s="62" t="s">
        <v>635</v>
      </c>
      <c r="B184" s="70" t="s">
        <v>636</v>
      </c>
      <c r="C184" s="70" t="s">
        <v>354</v>
      </c>
      <c r="D184" s="58">
        <v>154.6137</v>
      </c>
      <c r="E184" s="58" t="s">
        <v>354</v>
      </c>
      <c r="F184" s="58" t="s">
        <v>354</v>
      </c>
    </row>
    <row r="185" spans="1:6" ht="37.5">
      <c r="A185" s="60" t="s">
        <v>637</v>
      </c>
      <c r="B185" s="59" t="s">
        <v>638</v>
      </c>
      <c r="C185" s="59" t="s">
        <v>354</v>
      </c>
      <c r="D185" s="61">
        <v>9.3937</v>
      </c>
      <c r="E185" s="61" t="s">
        <v>354</v>
      </c>
      <c r="F185" s="61" t="s">
        <v>354</v>
      </c>
    </row>
    <row r="186" spans="1:6" ht="59.25" customHeight="1">
      <c r="A186" s="60" t="s">
        <v>60</v>
      </c>
      <c r="B186" s="59" t="s">
        <v>638</v>
      </c>
      <c r="C186" s="59" t="s">
        <v>56</v>
      </c>
      <c r="D186" s="61">
        <v>9.3937</v>
      </c>
      <c r="E186" s="61" t="s">
        <v>354</v>
      </c>
      <c r="F186" s="61" t="s">
        <v>354</v>
      </c>
    </row>
    <row r="187" spans="1:6" ht="117" customHeight="1">
      <c r="A187" s="60" t="s">
        <v>661</v>
      </c>
      <c r="B187" s="59" t="s">
        <v>662</v>
      </c>
      <c r="C187" s="59" t="s">
        <v>354</v>
      </c>
      <c r="D187" s="61">
        <v>145.22</v>
      </c>
      <c r="E187" s="61" t="s">
        <v>354</v>
      </c>
      <c r="F187" s="61" t="s">
        <v>354</v>
      </c>
    </row>
    <row r="188" spans="1:6" ht="57" customHeight="1">
      <c r="A188" s="60" t="s">
        <v>60</v>
      </c>
      <c r="B188" s="59" t="s">
        <v>662</v>
      </c>
      <c r="C188" s="59" t="s">
        <v>56</v>
      </c>
      <c r="D188" s="61">
        <v>145.22</v>
      </c>
      <c r="E188" s="61" t="s">
        <v>354</v>
      </c>
      <c r="F188" s="61" t="s">
        <v>354</v>
      </c>
    </row>
    <row r="189" spans="1:6" ht="23.25" customHeight="1">
      <c r="A189" s="62" t="s">
        <v>172</v>
      </c>
      <c r="B189" s="70" t="s">
        <v>173</v>
      </c>
      <c r="C189" s="70" t="s">
        <v>354</v>
      </c>
      <c r="D189" s="58">
        <v>80</v>
      </c>
      <c r="E189" s="58">
        <v>80</v>
      </c>
      <c r="F189" s="58">
        <v>80</v>
      </c>
    </row>
    <row r="190" spans="1:6" ht="59.25" customHeight="1">
      <c r="A190" s="60" t="s">
        <v>60</v>
      </c>
      <c r="B190" s="59" t="s">
        <v>173</v>
      </c>
      <c r="C190" s="59" t="s">
        <v>56</v>
      </c>
      <c r="D190" s="61">
        <v>80</v>
      </c>
      <c r="E190" s="61">
        <v>80</v>
      </c>
      <c r="F190" s="61">
        <v>80</v>
      </c>
    </row>
    <row r="191" spans="1:6" ht="28.5" customHeight="1">
      <c r="A191" s="62" t="s">
        <v>61</v>
      </c>
      <c r="B191" s="70" t="s">
        <v>174</v>
      </c>
      <c r="C191" s="70" t="s">
        <v>354</v>
      </c>
      <c r="D191" s="58">
        <v>21709.676</v>
      </c>
      <c r="E191" s="58">
        <v>22552.54328</v>
      </c>
      <c r="F191" s="58">
        <v>16329.62454</v>
      </c>
    </row>
    <row r="192" spans="1:6" ht="57.75" customHeight="1">
      <c r="A192" s="60" t="s">
        <v>60</v>
      </c>
      <c r="B192" s="59" t="s">
        <v>174</v>
      </c>
      <c r="C192" s="59" t="s">
        <v>56</v>
      </c>
      <c r="D192" s="61">
        <v>13957.489</v>
      </c>
      <c r="E192" s="61">
        <v>14072.414</v>
      </c>
      <c r="F192" s="61">
        <v>7092.47</v>
      </c>
    </row>
    <row r="193" spans="1:6" ht="78.75" customHeight="1">
      <c r="A193" s="60" t="s">
        <v>384</v>
      </c>
      <c r="B193" s="59" t="s">
        <v>385</v>
      </c>
      <c r="C193" s="59" t="s">
        <v>354</v>
      </c>
      <c r="D193" s="61">
        <v>7752.187</v>
      </c>
      <c r="E193" s="61">
        <v>8480.12928</v>
      </c>
      <c r="F193" s="61">
        <v>9237.15454</v>
      </c>
    </row>
    <row r="194" spans="1:6" ht="57" customHeight="1">
      <c r="A194" s="60" t="s">
        <v>60</v>
      </c>
      <c r="B194" s="59" t="s">
        <v>385</v>
      </c>
      <c r="C194" s="59" t="s">
        <v>56</v>
      </c>
      <c r="D194" s="61">
        <v>7752.187</v>
      </c>
      <c r="E194" s="61">
        <v>8480.12928</v>
      </c>
      <c r="F194" s="61">
        <v>9237.15454</v>
      </c>
    </row>
    <row r="195" spans="1:6" ht="18.75">
      <c r="A195" s="62" t="s">
        <v>725</v>
      </c>
      <c r="B195" s="70" t="s">
        <v>727</v>
      </c>
      <c r="C195" s="70" t="s">
        <v>354</v>
      </c>
      <c r="D195" s="58">
        <v>350</v>
      </c>
      <c r="E195" s="58" t="s">
        <v>354</v>
      </c>
      <c r="F195" s="58" t="s">
        <v>354</v>
      </c>
    </row>
    <row r="196" spans="1:6" ht="61.5" customHeight="1">
      <c r="A196" s="60" t="s">
        <v>60</v>
      </c>
      <c r="B196" s="59" t="s">
        <v>727</v>
      </c>
      <c r="C196" s="59" t="s">
        <v>56</v>
      </c>
      <c r="D196" s="61">
        <v>350</v>
      </c>
      <c r="E196" s="61" t="s">
        <v>354</v>
      </c>
      <c r="F196" s="61" t="s">
        <v>354</v>
      </c>
    </row>
    <row r="197" spans="1:6" ht="45" customHeight="1">
      <c r="A197" s="62" t="s">
        <v>728</v>
      </c>
      <c r="B197" s="70" t="s">
        <v>729</v>
      </c>
      <c r="C197" s="70" t="s">
        <v>354</v>
      </c>
      <c r="D197" s="58">
        <v>690</v>
      </c>
      <c r="E197" s="58" t="s">
        <v>354</v>
      </c>
      <c r="F197" s="58" t="s">
        <v>354</v>
      </c>
    </row>
    <row r="198" spans="1:6" ht="56.25" customHeight="1">
      <c r="A198" s="60" t="s">
        <v>60</v>
      </c>
      <c r="B198" s="59" t="s">
        <v>729</v>
      </c>
      <c r="C198" s="59" t="s">
        <v>56</v>
      </c>
      <c r="D198" s="61">
        <v>690</v>
      </c>
      <c r="E198" s="61" t="s">
        <v>354</v>
      </c>
      <c r="F198" s="61" t="s">
        <v>354</v>
      </c>
    </row>
    <row r="199" spans="1:6" ht="37.5">
      <c r="A199" s="62" t="s">
        <v>63</v>
      </c>
      <c r="B199" s="70" t="s">
        <v>231</v>
      </c>
      <c r="C199" s="70" t="s">
        <v>354</v>
      </c>
      <c r="D199" s="58">
        <v>3663.61787</v>
      </c>
      <c r="E199" s="58">
        <v>3635.25963</v>
      </c>
      <c r="F199" s="58">
        <v>3294.57164</v>
      </c>
    </row>
    <row r="200" spans="1:6" ht="27" customHeight="1">
      <c r="A200" s="62" t="s">
        <v>61</v>
      </c>
      <c r="B200" s="70" t="s">
        <v>175</v>
      </c>
      <c r="C200" s="70" t="s">
        <v>354</v>
      </c>
      <c r="D200" s="58">
        <v>3447.09</v>
      </c>
      <c r="E200" s="58">
        <v>3635.25963</v>
      </c>
      <c r="F200" s="58">
        <v>3294.57164</v>
      </c>
    </row>
    <row r="201" spans="1:6" ht="58.5" customHeight="1">
      <c r="A201" s="60" t="s">
        <v>60</v>
      </c>
      <c r="B201" s="59" t="s">
        <v>175</v>
      </c>
      <c r="C201" s="59" t="s">
        <v>56</v>
      </c>
      <c r="D201" s="61">
        <v>2196.737</v>
      </c>
      <c r="E201" s="61">
        <v>2267.497</v>
      </c>
      <c r="F201" s="61">
        <v>1804.708</v>
      </c>
    </row>
    <row r="202" spans="1:6" ht="77.25" customHeight="1">
      <c r="A202" s="60" t="s">
        <v>384</v>
      </c>
      <c r="B202" s="59" t="s">
        <v>386</v>
      </c>
      <c r="C202" s="59" t="s">
        <v>354</v>
      </c>
      <c r="D202" s="61">
        <v>1250.353</v>
      </c>
      <c r="E202" s="61">
        <v>1367.76263</v>
      </c>
      <c r="F202" s="61">
        <v>1489.86364</v>
      </c>
    </row>
    <row r="203" spans="1:6" ht="57.75" customHeight="1">
      <c r="A203" s="60" t="s">
        <v>60</v>
      </c>
      <c r="B203" s="59" t="s">
        <v>386</v>
      </c>
      <c r="C203" s="59" t="s">
        <v>56</v>
      </c>
      <c r="D203" s="61">
        <v>1250.353</v>
      </c>
      <c r="E203" s="61">
        <v>1367.76263</v>
      </c>
      <c r="F203" s="61">
        <v>1489.86364</v>
      </c>
    </row>
    <row r="204" spans="1:6" ht="40.5" customHeight="1">
      <c r="A204" s="62" t="s">
        <v>639</v>
      </c>
      <c r="B204" s="70" t="s">
        <v>640</v>
      </c>
      <c r="C204" s="70" t="s">
        <v>354</v>
      </c>
      <c r="D204" s="58">
        <v>216.52787</v>
      </c>
      <c r="E204" s="58" t="s">
        <v>354</v>
      </c>
      <c r="F204" s="58" t="s">
        <v>354</v>
      </c>
    </row>
    <row r="205" spans="1:6" ht="61.5" customHeight="1">
      <c r="A205" s="60" t="s">
        <v>60</v>
      </c>
      <c r="B205" s="59" t="s">
        <v>640</v>
      </c>
      <c r="C205" s="59" t="s">
        <v>56</v>
      </c>
      <c r="D205" s="61">
        <v>216.52787</v>
      </c>
      <c r="E205" s="61" t="s">
        <v>354</v>
      </c>
      <c r="F205" s="61" t="s">
        <v>354</v>
      </c>
    </row>
    <row r="206" spans="1:6" ht="65.25" customHeight="1">
      <c r="A206" s="62" t="s">
        <v>64</v>
      </c>
      <c r="B206" s="70" t="s">
        <v>232</v>
      </c>
      <c r="C206" s="70" t="s">
        <v>354</v>
      </c>
      <c r="D206" s="58">
        <v>36257.16263</v>
      </c>
      <c r="E206" s="58">
        <v>31471.88285</v>
      </c>
      <c r="F206" s="58">
        <v>32242.53552</v>
      </c>
    </row>
    <row r="207" spans="1:6" ht="37.5">
      <c r="A207" s="62" t="s">
        <v>278</v>
      </c>
      <c r="B207" s="70" t="s">
        <v>176</v>
      </c>
      <c r="C207" s="70" t="s">
        <v>354</v>
      </c>
      <c r="D207" s="58">
        <v>30661.147</v>
      </c>
      <c r="E207" s="58">
        <v>31021.88285</v>
      </c>
      <c r="F207" s="58">
        <v>32242.53552</v>
      </c>
    </row>
    <row r="208" spans="1:6" ht="18.75">
      <c r="A208" s="60" t="s">
        <v>85</v>
      </c>
      <c r="B208" s="59" t="s">
        <v>766</v>
      </c>
      <c r="C208" s="59" t="s">
        <v>86</v>
      </c>
      <c r="D208" s="61">
        <v>514.97837</v>
      </c>
      <c r="E208" s="61" t="s">
        <v>354</v>
      </c>
      <c r="F208" s="61" t="s">
        <v>354</v>
      </c>
    </row>
    <row r="209" spans="1:6" ht="57.75" customHeight="1">
      <c r="A209" s="60" t="s">
        <v>60</v>
      </c>
      <c r="B209" s="59" t="s">
        <v>176</v>
      </c>
      <c r="C209" s="59" t="s">
        <v>56</v>
      </c>
      <c r="D209" s="61">
        <v>22368.97694</v>
      </c>
      <c r="E209" s="61">
        <v>22514.398</v>
      </c>
      <c r="F209" s="61">
        <v>22975.583</v>
      </c>
    </row>
    <row r="210" spans="1:6" ht="78.75" customHeight="1">
      <c r="A210" s="60" t="s">
        <v>384</v>
      </c>
      <c r="B210" s="59" t="s">
        <v>387</v>
      </c>
      <c r="C210" s="59" t="s">
        <v>354</v>
      </c>
      <c r="D210" s="61">
        <v>7777.19169</v>
      </c>
      <c r="E210" s="61">
        <v>8507.48485</v>
      </c>
      <c r="F210" s="61">
        <v>9266.95252</v>
      </c>
    </row>
    <row r="211" spans="1:6" ht="18.75">
      <c r="A211" s="60" t="s">
        <v>85</v>
      </c>
      <c r="B211" s="59" t="s">
        <v>387</v>
      </c>
      <c r="C211" s="59" t="s">
        <v>86</v>
      </c>
      <c r="D211" s="61">
        <v>61.118</v>
      </c>
      <c r="E211" s="61" t="s">
        <v>354</v>
      </c>
      <c r="F211" s="61" t="s">
        <v>354</v>
      </c>
    </row>
    <row r="212" spans="1:6" ht="59.25" customHeight="1">
      <c r="A212" s="60" t="s">
        <v>60</v>
      </c>
      <c r="B212" s="59" t="s">
        <v>387</v>
      </c>
      <c r="C212" s="59" t="s">
        <v>56</v>
      </c>
      <c r="D212" s="61">
        <v>7716.07369</v>
      </c>
      <c r="E212" s="61">
        <v>8507.48485</v>
      </c>
      <c r="F212" s="61">
        <v>9266.95252</v>
      </c>
    </row>
    <row r="213" spans="1:6" ht="37.5">
      <c r="A213" s="62" t="s">
        <v>65</v>
      </c>
      <c r="B213" s="70" t="s">
        <v>177</v>
      </c>
      <c r="C213" s="70" t="s">
        <v>354</v>
      </c>
      <c r="D213" s="58">
        <v>750</v>
      </c>
      <c r="E213" s="58">
        <v>450</v>
      </c>
      <c r="F213" s="58" t="s">
        <v>354</v>
      </c>
    </row>
    <row r="214" spans="1:6" ht="60" customHeight="1">
      <c r="A214" s="60" t="s">
        <v>60</v>
      </c>
      <c r="B214" s="59" t="s">
        <v>177</v>
      </c>
      <c r="C214" s="59" t="s">
        <v>56</v>
      </c>
      <c r="D214" s="61">
        <v>750</v>
      </c>
      <c r="E214" s="61">
        <v>450</v>
      </c>
      <c r="F214" s="61" t="s">
        <v>354</v>
      </c>
    </row>
    <row r="215" spans="1:6" ht="37.5">
      <c r="A215" s="62" t="s">
        <v>641</v>
      </c>
      <c r="B215" s="70" t="s">
        <v>642</v>
      </c>
      <c r="C215" s="70" t="s">
        <v>354</v>
      </c>
      <c r="D215" s="58">
        <v>1254.68848</v>
      </c>
      <c r="E215" s="58" t="s">
        <v>354</v>
      </c>
      <c r="F215" s="58" t="s">
        <v>354</v>
      </c>
    </row>
    <row r="216" spans="1:6" ht="136.5" customHeight="1">
      <c r="A216" s="60" t="s">
        <v>643</v>
      </c>
      <c r="B216" s="59" t="s">
        <v>644</v>
      </c>
      <c r="C216" s="59" t="s">
        <v>354</v>
      </c>
      <c r="D216" s="61">
        <v>1254.68848</v>
      </c>
      <c r="E216" s="61" t="s">
        <v>354</v>
      </c>
      <c r="F216" s="61" t="s">
        <v>354</v>
      </c>
    </row>
    <row r="217" spans="1:6" ht="57" customHeight="1">
      <c r="A217" s="60" t="s">
        <v>60</v>
      </c>
      <c r="B217" s="59" t="s">
        <v>644</v>
      </c>
      <c r="C217" s="59" t="s">
        <v>56</v>
      </c>
      <c r="D217" s="61">
        <v>1254.68848</v>
      </c>
      <c r="E217" s="61" t="s">
        <v>354</v>
      </c>
      <c r="F217" s="61" t="s">
        <v>354</v>
      </c>
    </row>
    <row r="218" spans="1:6" ht="18.75">
      <c r="A218" s="62" t="s">
        <v>754</v>
      </c>
      <c r="B218" s="70" t="s">
        <v>755</v>
      </c>
      <c r="C218" s="70" t="s">
        <v>354</v>
      </c>
      <c r="D218" s="58">
        <v>870</v>
      </c>
      <c r="E218" s="58" t="s">
        <v>354</v>
      </c>
      <c r="F218" s="58" t="s">
        <v>354</v>
      </c>
    </row>
    <row r="219" spans="1:6" ht="133.5" customHeight="1">
      <c r="A219" s="60" t="s">
        <v>756</v>
      </c>
      <c r="B219" s="59" t="s">
        <v>757</v>
      </c>
      <c r="C219" s="59" t="s">
        <v>354</v>
      </c>
      <c r="D219" s="61">
        <v>870</v>
      </c>
      <c r="E219" s="61" t="s">
        <v>354</v>
      </c>
      <c r="F219" s="61" t="s">
        <v>354</v>
      </c>
    </row>
    <row r="220" spans="1:6" ht="59.25" customHeight="1">
      <c r="A220" s="60" t="s">
        <v>60</v>
      </c>
      <c r="B220" s="59" t="s">
        <v>757</v>
      </c>
      <c r="C220" s="59" t="s">
        <v>56</v>
      </c>
      <c r="D220" s="61">
        <v>870</v>
      </c>
      <c r="E220" s="61" t="s">
        <v>354</v>
      </c>
      <c r="F220" s="61" t="s">
        <v>354</v>
      </c>
    </row>
    <row r="221" spans="1:6" ht="37.5">
      <c r="A221" s="62" t="s">
        <v>337</v>
      </c>
      <c r="B221" s="70" t="s">
        <v>338</v>
      </c>
      <c r="C221" s="70" t="s">
        <v>354</v>
      </c>
      <c r="D221" s="58">
        <v>667</v>
      </c>
      <c r="E221" s="58" t="s">
        <v>354</v>
      </c>
      <c r="F221" s="58" t="s">
        <v>354</v>
      </c>
    </row>
    <row r="222" spans="1:6" ht="57" customHeight="1">
      <c r="A222" s="60" t="s">
        <v>670</v>
      </c>
      <c r="B222" s="59" t="s">
        <v>339</v>
      </c>
      <c r="C222" s="59" t="s">
        <v>354</v>
      </c>
      <c r="D222" s="61">
        <v>667</v>
      </c>
      <c r="E222" s="61" t="s">
        <v>354</v>
      </c>
      <c r="F222" s="61" t="s">
        <v>354</v>
      </c>
    </row>
    <row r="223" spans="1:6" ht="58.5" customHeight="1">
      <c r="A223" s="60" t="s">
        <v>60</v>
      </c>
      <c r="B223" s="59" t="s">
        <v>339</v>
      </c>
      <c r="C223" s="59" t="s">
        <v>56</v>
      </c>
      <c r="D223" s="61">
        <v>667</v>
      </c>
      <c r="E223" s="61" t="s">
        <v>354</v>
      </c>
      <c r="F223" s="61" t="s">
        <v>354</v>
      </c>
    </row>
    <row r="224" spans="1:6" ht="27.75" customHeight="1">
      <c r="A224" s="62" t="s">
        <v>576</v>
      </c>
      <c r="B224" s="70" t="s">
        <v>582</v>
      </c>
      <c r="C224" s="70" t="s">
        <v>354</v>
      </c>
      <c r="D224" s="58">
        <v>1954.32715</v>
      </c>
      <c r="E224" s="58" t="s">
        <v>354</v>
      </c>
      <c r="F224" s="58" t="s">
        <v>354</v>
      </c>
    </row>
    <row r="225" spans="1:6" ht="58.5" customHeight="1">
      <c r="A225" s="60" t="s">
        <v>60</v>
      </c>
      <c r="B225" s="59" t="s">
        <v>582</v>
      </c>
      <c r="C225" s="59" t="s">
        <v>56</v>
      </c>
      <c r="D225" s="61">
        <v>1954.32715</v>
      </c>
      <c r="E225" s="61" t="s">
        <v>354</v>
      </c>
      <c r="F225" s="61" t="s">
        <v>354</v>
      </c>
    </row>
    <row r="226" spans="1:6" ht="37.5">
      <c r="A226" s="60" t="s">
        <v>645</v>
      </c>
      <c r="B226" s="59" t="s">
        <v>646</v>
      </c>
      <c r="C226" s="59" t="s">
        <v>354</v>
      </c>
      <c r="D226" s="61">
        <v>100</v>
      </c>
      <c r="E226" s="61" t="s">
        <v>354</v>
      </c>
      <c r="F226" s="61" t="s">
        <v>354</v>
      </c>
    </row>
    <row r="227" spans="1:6" ht="60.75" customHeight="1">
      <c r="A227" s="60" t="s">
        <v>60</v>
      </c>
      <c r="B227" s="59" t="s">
        <v>646</v>
      </c>
      <c r="C227" s="59" t="s">
        <v>56</v>
      </c>
      <c r="D227" s="61">
        <v>100</v>
      </c>
      <c r="E227" s="61" t="s">
        <v>354</v>
      </c>
      <c r="F227" s="61" t="s">
        <v>354</v>
      </c>
    </row>
    <row r="228" spans="1:6" ht="45.75" customHeight="1">
      <c r="A228" s="62" t="s">
        <v>66</v>
      </c>
      <c r="B228" s="70" t="s">
        <v>233</v>
      </c>
      <c r="C228" s="70" t="s">
        <v>354</v>
      </c>
      <c r="D228" s="58">
        <v>6929.565</v>
      </c>
      <c r="E228" s="58">
        <v>6786.165</v>
      </c>
      <c r="F228" s="58">
        <v>6250.165</v>
      </c>
    </row>
    <row r="229" spans="1:6" ht="37.5">
      <c r="A229" s="62" t="s">
        <v>67</v>
      </c>
      <c r="B229" s="70" t="s">
        <v>178</v>
      </c>
      <c r="C229" s="70" t="s">
        <v>354</v>
      </c>
      <c r="D229" s="58">
        <v>6929.565</v>
      </c>
      <c r="E229" s="58">
        <v>6786.165</v>
      </c>
      <c r="F229" s="58">
        <v>6250.165</v>
      </c>
    </row>
    <row r="230" spans="1:6" ht="115.5" customHeight="1">
      <c r="A230" s="60" t="s">
        <v>36</v>
      </c>
      <c r="B230" s="59" t="s">
        <v>178</v>
      </c>
      <c r="C230" s="59" t="s">
        <v>37</v>
      </c>
      <c r="D230" s="61">
        <v>6239.665</v>
      </c>
      <c r="E230" s="61">
        <v>6179.665</v>
      </c>
      <c r="F230" s="61">
        <v>6239.665</v>
      </c>
    </row>
    <row r="231" spans="1:6" ht="59.25" customHeight="1">
      <c r="A231" s="60" t="s">
        <v>274</v>
      </c>
      <c r="B231" s="59" t="s">
        <v>178</v>
      </c>
      <c r="C231" s="59" t="s">
        <v>38</v>
      </c>
      <c r="D231" s="61">
        <v>689.9</v>
      </c>
      <c r="E231" s="61">
        <v>606.5</v>
      </c>
      <c r="F231" s="61">
        <v>10.5</v>
      </c>
    </row>
    <row r="232" spans="1:6" ht="42" customHeight="1">
      <c r="A232" s="62" t="s">
        <v>68</v>
      </c>
      <c r="B232" s="70" t="s">
        <v>234</v>
      </c>
      <c r="C232" s="70" t="s">
        <v>354</v>
      </c>
      <c r="D232" s="58">
        <v>34384.716</v>
      </c>
      <c r="E232" s="58">
        <v>33496.59683</v>
      </c>
      <c r="F232" s="58">
        <v>23992.19694</v>
      </c>
    </row>
    <row r="233" spans="1:6" ht="37.5">
      <c r="A233" s="62" t="s">
        <v>279</v>
      </c>
      <c r="B233" s="70" t="s">
        <v>179</v>
      </c>
      <c r="C233" s="70" t="s">
        <v>354</v>
      </c>
      <c r="D233" s="58">
        <v>34384.716</v>
      </c>
      <c r="E233" s="58">
        <v>33496.59683</v>
      </c>
      <c r="F233" s="58">
        <v>23992.19694</v>
      </c>
    </row>
    <row r="234" spans="1:6" ht="57.75" customHeight="1">
      <c r="A234" s="60" t="s">
        <v>60</v>
      </c>
      <c r="B234" s="59" t="s">
        <v>179</v>
      </c>
      <c r="C234" s="59" t="s">
        <v>56</v>
      </c>
      <c r="D234" s="61">
        <v>20742.897</v>
      </c>
      <c r="E234" s="61">
        <v>19718.314</v>
      </c>
      <c r="F234" s="61">
        <v>9662.803</v>
      </c>
    </row>
    <row r="235" spans="1:6" ht="81" customHeight="1">
      <c r="A235" s="60" t="s">
        <v>384</v>
      </c>
      <c r="B235" s="59" t="s">
        <v>388</v>
      </c>
      <c r="C235" s="59" t="s">
        <v>354</v>
      </c>
      <c r="D235" s="61">
        <v>13641.819</v>
      </c>
      <c r="E235" s="61">
        <v>13778.28283</v>
      </c>
      <c r="F235" s="61">
        <v>14329.39394</v>
      </c>
    </row>
    <row r="236" spans="1:6" ht="60" customHeight="1">
      <c r="A236" s="60" t="s">
        <v>60</v>
      </c>
      <c r="B236" s="59" t="s">
        <v>388</v>
      </c>
      <c r="C236" s="59" t="s">
        <v>56</v>
      </c>
      <c r="D236" s="61">
        <v>13641.819</v>
      </c>
      <c r="E236" s="61">
        <v>13778.28283</v>
      </c>
      <c r="F236" s="61">
        <v>14329.39394</v>
      </c>
    </row>
    <row r="237" spans="1:6" ht="40.5" customHeight="1">
      <c r="A237" s="62" t="s">
        <v>565</v>
      </c>
      <c r="B237" s="70" t="s">
        <v>260</v>
      </c>
      <c r="C237" s="70" t="s">
        <v>354</v>
      </c>
      <c r="D237" s="58">
        <v>4974.12092</v>
      </c>
      <c r="E237" s="58">
        <v>3290.15687</v>
      </c>
      <c r="F237" s="58">
        <v>2958.94878</v>
      </c>
    </row>
    <row r="238" spans="1:6" ht="37.5">
      <c r="A238" s="62" t="s">
        <v>280</v>
      </c>
      <c r="B238" s="70" t="s">
        <v>261</v>
      </c>
      <c r="C238" s="70" t="s">
        <v>354</v>
      </c>
      <c r="D238" s="58">
        <v>3503.941</v>
      </c>
      <c r="E238" s="58">
        <v>3290.15687</v>
      </c>
      <c r="F238" s="58">
        <v>2958.94878</v>
      </c>
    </row>
    <row r="239" spans="1:6" ht="57.75" customHeight="1">
      <c r="A239" s="60" t="s">
        <v>60</v>
      </c>
      <c r="B239" s="59" t="s">
        <v>261</v>
      </c>
      <c r="C239" s="59" t="s">
        <v>56</v>
      </c>
      <c r="D239" s="61">
        <v>2378.623</v>
      </c>
      <c r="E239" s="61">
        <v>2059.17</v>
      </c>
      <c r="F239" s="61">
        <v>1618.071</v>
      </c>
    </row>
    <row r="240" spans="1:6" ht="78" customHeight="1">
      <c r="A240" s="60" t="s">
        <v>384</v>
      </c>
      <c r="B240" s="59" t="s">
        <v>389</v>
      </c>
      <c r="C240" s="59" t="s">
        <v>354</v>
      </c>
      <c r="D240" s="61">
        <v>1125.318</v>
      </c>
      <c r="E240" s="61">
        <v>1230.98687</v>
      </c>
      <c r="F240" s="61">
        <v>1340.87778</v>
      </c>
    </row>
    <row r="241" spans="1:6" ht="57.75" customHeight="1">
      <c r="A241" s="60" t="s">
        <v>60</v>
      </c>
      <c r="B241" s="59" t="s">
        <v>389</v>
      </c>
      <c r="C241" s="59" t="s">
        <v>56</v>
      </c>
      <c r="D241" s="61">
        <v>1125.318</v>
      </c>
      <c r="E241" s="61">
        <v>1230.98687</v>
      </c>
      <c r="F241" s="61">
        <v>1340.87778</v>
      </c>
    </row>
    <row r="242" spans="1:6" ht="42.75" customHeight="1">
      <c r="A242" s="62" t="s">
        <v>647</v>
      </c>
      <c r="B242" s="70" t="s">
        <v>648</v>
      </c>
      <c r="C242" s="70" t="s">
        <v>354</v>
      </c>
      <c r="D242" s="58">
        <v>191.48592</v>
      </c>
      <c r="E242" s="58" t="s">
        <v>354</v>
      </c>
      <c r="F242" s="58" t="s">
        <v>354</v>
      </c>
    </row>
    <row r="243" spans="1:6" ht="57" customHeight="1">
      <c r="A243" s="60" t="s">
        <v>649</v>
      </c>
      <c r="B243" s="59" t="s">
        <v>650</v>
      </c>
      <c r="C243" s="59" t="s">
        <v>354</v>
      </c>
      <c r="D243" s="61">
        <v>191.48592</v>
      </c>
      <c r="E243" s="61" t="s">
        <v>354</v>
      </c>
      <c r="F243" s="61" t="s">
        <v>354</v>
      </c>
    </row>
    <row r="244" spans="1:6" ht="61.5" customHeight="1">
      <c r="A244" s="60" t="s">
        <v>60</v>
      </c>
      <c r="B244" s="59" t="s">
        <v>650</v>
      </c>
      <c r="C244" s="59" t="s">
        <v>56</v>
      </c>
      <c r="D244" s="61">
        <v>191.48592</v>
      </c>
      <c r="E244" s="61" t="s">
        <v>354</v>
      </c>
      <c r="F244" s="61" t="s">
        <v>354</v>
      </c>
    </row>
    <row r="245" spans="1:6" ht="38.25" customHeight="1">
      <c r="A245" s="60" t="s">
        <v>659</v>
      </c>
      <c r="B245" s="59" t="s">
        <v>660</v>
      </c>
      <c r="C245" s="59" t="s">
        <v>354</v>
      </c>
      <c r="D245" s="61">
        <v>278.694</v>
      </c>
      <c r="E245" s="61" t="s">
        <v>354</v>
      </c>
      <c r="F245" s="61" t="s">
        <v>354</v>
      </c>
    </row>
    <row r="246" spans="1:6" ht="18.75">
      <c r="A246" s="60" t="s">
        <v>85</v>
      </c>
      <c r="B246" s="59" t="s">
        <v>660</v>
      </c>
      <c r="C246" s="59" t="s">
        <v>86</v>
      </c>
      <c r="D246" s="61">
        <v>278.694</v>
      </c>
      <c r="E246" s="61" t="s">
        <v>354</v>
      </c>
      <c r="F246" s="61" t="s">
        <v>354</v>
      </c>
    </row>
    <row r="247" spans="1:6" ht="37.5">
      <c r="A247" s="60" t="s">
        <v>651</v>
      </c>
      <c r="B247" s="59" t="s">
        <v>652</v>
      </c>
      <c r="C247" s="59" t="s">
        <v>354</v>
      </c>
      <c r="D247" s="61">
        <v>1000</v>
      </c>
      <c r="E247" s="61" t="s">
        <v>354</v>
      </c>
      <c r="F247" s="61" t="s">
        <v>354</v>
      </c>
    </row>
    <row r="248" spans="1:6" ht="54.75" customHeight="1">
      <c r="A248" s="60" t="s">
        <v>60</v>
      </c>
      <c r="B248" s="59" t="s">
        <v>652</v>
      </c>
      <c r="C248" s="59" t="s">
        <v>56</v>
      </c>
      <c r="D248" s="61">
        <v>1000</v>
      </c>
      <c r="E248" s="61" t="s">
        <v>354</v>
      </c>
      <c r="F248" s="61" t="s">
        <v>354</v>
      </c>
    </row>
    <row r="249" spans="1:6" ht="64.5" customHeight="1">
      <c r="A249" s="62" t="s">
        <v>235</v>
      </c>
      <c r="B249" s="70" t="s">
        <v>236</v>
      </c>
      <c r="C249" s="70" t="s">
        <v>354</v>
      </c>
      <c r="D249" s="58">
        <v>9465.88128</v>
      </c>
      <c r="E249" s="58">
        <v>7624.23336</v>
      </c>
      <c r="F249" s="58">
        <v>5870.16435</v>
      </c>
    </row>
    <row r="250" spans="1:6" ht="56.25">
      <c r="A250" s="62" t="s">
        <v>333</v>
      </c>
      <c r="B250" s="70" t="s">
        <v>334</v>
      </c>
      <c r="C250" s="70" t="s">
        <v>354</v>
      </c>
      <c r="D250" s="58">
        <v>1323.021</v>
      </c>
      <c r="E250" s="58" t="s">
        <v>354</v>
      </c>
      <c r="F250" s="58" t="s">
        <v>354</v>
      </c>
    </row>
    <row r="251" spans="1:6" ht="42" customHeight="1">
      <c r="A251" s="60" t="s">
        <v>335</v>
      </c>
      <c r="B251" s="59" t="s">
        <v>336</v>
      </c>
      <c r="C251" s="59" t="s">
        <v>354</v>
      </c>
      <c r="D251" s="61">
        <v>134</v>
      </c>
      <c r="E251" s="61" t="s">
        <v>354</v>
      </c>
      <c r="F251" s="61" t="s">
        <v>354</v>
      </c>
    </row>
    <row r="252" spans="1:6" ht="18.75">
      <c r="A252" s="60" t="s">
        <v>85</v>
      </c>
      <c r="B252" s="59" t="s">
        <v>336</v>
      </c>
      <c r="C252" s="59" t="s">
        <v>86</v>
      </c>
      <c r="D252" s="61">
        <v>134</v>
      </c>
      <c r="E252" s="61" t="s">
        <v>354</v>
      </c>
      <c r="F252" s="61" t="s">
        <v>354</v>
      </c>
    </row>
    <row r="253" spans="1:6" ht="60" customHeight="1">
      <c r="A253" s="60" t="s">
        <v>578</v>
      </c>
      <c r="B253" s="59" t="s">
        <v>577</v>
      </c>
      <c r="C253" s="59" t="s">
        <v>354</v>
      </c>
      <c r="D253" s="61">
        <v>31.532</v>
      </c>
      <c r="E253" s="61" t="s">
        <v>354</v>
      </c>
      <c r="F253" s="61" t="s">
        <v>354</v>
      </c>
    </row>
    <row r="254" spans="1:6" ht="61.5" customHeight="1">
      <c r="A254" s="60" t="s">
        <v>60</v>
      </c>
      <c r="B254" s="59" t="s">
        <v>577</v>
      </c>
      <c r="C254" s="59" t="s">
        <v>56</v>
      </c>
      <c r="D254" s="61">
        <v>31.532</v>
      </c>
      <c r="E254" s="61" t="s">
        <v>354</v>
      </c>
      <c r="F254" s="61" t="s">
        <v>354</v>
      </c>
    </row>
    <row r="255" spans="1:6" ht="57" customHeight="1">
      <c r="A255" s="60" t="s">
        <v>730</v>
      </c>
      <c r="B255" s="59" t="s">
        <v>731</v>
      </c>
      <c r="C255" s="59" t="s">
        <v>354</v>
      </c>
      <c r="D255" s="61">
        <v>1157.489</v>
      </c>
      <c r="E255" s="61" t="s">
        <v>354</v>
      </c>
      <c r="F255" s="61" t="s">
        <v>354</v>
      </c>
    </row>
    <row r="256" spans="1:6" ht="18.75">
      <c r="A256" s="60" t="s">
        <v>85</v>
      </c>
      <c r="B256" s="59" t="s">
        <v>731</v>
      </c>
      <c r="C256" s="59" t="s">
        <v>86</v>
      </c>
      <c r="D256" s="61">
        <v>1157.489</v>
      </c>
      <c r="E256" s="61" t="s">
        <v>354</v>
      </c>
      <c r="F256" s="61" t="s">
        <v>354</v>
      </c>
    </row>
    <row r="257" spans="1:6" ht="37.5">
      <c r="A257" s="62" t="s">
        <v>296</v>
      </c>
      <c r="B257" s="70" t="s">
        <v>237</v>
      </c>
      <c r="C257" s="70" t="s">
        <v>354</v>
      </c>
      <c r="D257" s="58">
        <v>300</v>
      </c>
      <c r="E257" s="58">
        <v>300</v>
      </c>
      <c r="F257" s="58" t="s">
        <v>354</v>
      </c>
    </row>
    <row r="258" spans="1:6" ht="100.5" customHeight="1">
      <c r="A258" s="62" t="s">
        <v>153</v>
      </c>
      <c r="B258" s="70" t="s">
        <v>154</v>
      </c>
      <c r="C258" s="70" t="s">
        <v>354</v>
      </c>
      <c r="D258" s="58">
        <v>300</v>
      </c>
      <c r="E258" s="58">
        <v>300</v>
      </c>
      <c r="F258" s="58" t="s">
        <v>354</v>
      </c>
    </row>
    <row r="259" spans="1:6" ht="62.25" customHeight="1">
      <c r="A259" s="60" t="s">
        <v>60</v>
      </c>
      <c r="B259" s="59" t="s">
        <v>154</v>
      </c>
      <c r="C259" s="59" t="s">
        <v>56</v>
      </c>
      <c r="D259" s="61">
        <v>300</v>
      </c>
      <c r="E259" s="61">
        <v>300</v>
      </c>
      <c r="F259" s="61" t="s">
        <v>354</v>
      </c>
    </row>
    <row r="260" spans="1:6" ht="37.5">
      <c r="A260" s="62" t="s">
        <v>45</v>
      </c>
      <c r="B260" s="70" t="s">
        <v>238</v>
      </c>
      <c r="C260" s="70" t="s">
        <v>354</v>
      </c>
      <c r="D260" s="58">
        <v>804.56</v>
      </c>
      <c r="E260" s="58">
        <v>500</v>
      </c>
      <c r="F260" s="58" t="s">
        <v>354</v>
      </c>
    </row>
    <row r="261" spans="1:6" ht="73.5" customHeight="1">
      <c r="A261" s="62" t="s">
        <v>46</v>
      </c>
      <c r="B261" s="70" t="s">
        <v>155</v>
      </c>
      <c r="C261" s="70" t="s">
        <v>354</v>
      </c>
      <c r="D261" s="58">
        <v>804.56</v>
      </c>
      <c r="E261" s="58">
        <v>500</v>
      </c>
      <c r="F261" s="58" t="s">
        <v>354</v>
      </c>
    </row>
    <row r="262" spans="1:6" ht="60" customHeight="1">
      <c r="A262" s="60" t="s">
        <v>274</v>
      </c>
      <c r="B262" s="59" t="s">
        <v>155</v>
      </c>
      <c r="C262" s="59" t="s">
        <v>38</v>
      </c>
      <c r="D262" s="61">
        <v>34.56</v>
      </c>
      <c r="E262" s="61" t="s">
        <v>354</v>
      </c>
      <c r="F262" s="61" t="s">
        <v>354</v>
      </c>
    </row>
    <row r="263" spans="1:6" ht="61.5" customHeight="1">
      <c r="A263" s="60" t="s">
        <v>60</v>
      </c>
      <c r="B263" s="59" t="s">
        <v>155</v>
      </c>
      <c r="C263" s="59" t="s">
        <v>56</v>
      </c>
      <c r="D263" s="61">
        <v>770</v>
      </c>
      <c r="E263" s="61">
        <v>500</v>
      </c>
      <c r="F263" s="61" t="s">
        <v>354</v>
      </c>
    </row>
    <row r="264" spans="1:6" ht="37.5">
      <c r="A264" s="62" t="s">
        <v>281</v>
      </c>
      <c r="B264" s="70" t="s">
        <v>257</v>
      </c>
      <c r="C264" s="70" t="s">
        <v>354</v>
      </c>
      <c r="D264" s="58">
        <v>7038.30028</v>
      </c>
      <c r="E264" s="58">
        <v>6824.23336</v>
      </c>
      <c r="F264" s="58">
        <v>5870.16435</v>
      </c>
    </row>
    <row r="265" spans="1:6" ht="37.5">
      <c r="A265" s="62" t="s">
        <v>256</v>
      </c>
      <c r="B265" s="70" t="s">
        <v>255</v>
      </c>
      <c r="C265" s="70" t="s">
        <v>354</v>
      </c>
      <c r="D265" s="58">
        <v>7038.30028</v>
      </c>
      <c r="E265" s="58">
        <v>6824.23336</v>
      </c>
      <c r="F265" s="58">
        <v>5870.16435</v>
      </c>
    </row>
    <row r="266" spans="1:6" ht="62.25" customHeight="1">
      <c r="A266" s="60" t="s">
        <v>60</v>
      </c>
      <c r="B266" s="59" t="s">
        <v>255</v>
      </c>
      <c r="C266" s="59" t="s">
        <v>56</v>
      </c>
      <c r="D266" s="61">
        <v>6337.959</v>
      </c>
      <c r="E266" s="61">
        <v>6039.098</v>
      </c>
      <c r="F266" s="61">
        <v>4988.129</v>
      </c>
    </row>
    <row r="267" spans="1:6" ht="80.25" customHeight="1">
      <c r="A267" s="60" t="s">
        <v>380</v>
      </c>
      <c r="B267" s="59" t="s">
        <v>390</v>
      </c>
      <c r="C267" s="59" t="s">
        <v>354</v>
      </c>
      <c r="D267" s="61">
        <v>700.34128</v>
      </c>
      <c r="E267" s="61">
        <v>785.13536</v>
      </c>
      <c r="F267" s="61">
        <v>882.03535</v>
      </c>
    </row>
    <row r="268" spans="1:6" ht="61.5" customHeight="1">
      <c r="A268" s="60" t="s">
        <v>60</v>
      </c>
      <c r="B268" s="59" t="s">
        <v>390</v>
      </c>
      <c r="C268" s="59" t="s">
        <v>56</v>
      </c>
      <c r="D268" s="61">
        <v>700.34128</v>
      </c>
      <c r="E268" s="61">
        <v>785.13536</v>
      </c>
      <c r="F268" s="61">
        <v>882.03535</v>
      </c>
    </row>
    <row r="269" spans="1:6" ht="75">
      <c r="A269" s="62" t="s">
        <v>239</v>
      </c>
      <c r="B269" s="70" t="s">
        <v>240</v>
      </c>
      <c r="C269" s="70" t="s">
        <v>354</v>
      </c>
      <c r="D269" s="58">
        <v>134227.9272</v>
      </c>
      <c r="E269" s="58">
        <v>100629.3102</v>
      </c>
      <c r="F269" s="58">
        <v>92805.1102</v>
      </c>
    </row>
    <row r="270" spans="1:6" ht="56.25">
      <c r="A270" s="62" t="s">
        <v>241</v>
      </c>
      <c r="B270" s="70" t="s">
        <v>242</v>
      </c>
      <c r="C270" s="70" t="s">
        <v>354</v>
      </c>
      <c r="D270" s="58">
        <v>20</v>
      </c>
      <c r="E270" s="58">
        <v>20</v>
      </c>
      <c r="F270" s="58" t="s">
        <v>354</v>
      </c>
    </row>
    <row r="271" spans="1:6" ht="82.5" customHeight="1">
      <c r="A271" s="62" t="s">
        <v>156</v>
      </c>
      <c r="B271" s="70" t="s">
        <v>157</v>
      </c>
      <c r="C271" s="70" t="s">
        <v>354</v>
      </c>
      <c r="D271" s="58">
        <v>20</v>
      </c>
      <c r="E271" s="58">
        <v>20</v>
      </c>
      <c r="F271" s="58" t="s">
        <v>354</v>
      </c>
    </row>
    <row r="272" spans="1:6" ht="60" customHeight="1">
      <c r="A272" s="60" t="s">
        <v>274</v>
      </c>
      <c r="B272" s="59" t="s">
        <v>157</v>
      </c>
      <c r="C272" s="59" t="s">
        <v>38</v>
      </c>
      <c r="D272" s="61">
        <v>20</v>
      </c>
      <c r="E272" s="61">
        <v>20</v>
      </c>
      <c r="F272" s="61" t="s">
        <v>354</v>
      </c>
    </row>
    <row r="273" spans="1:6" ht="75">
      <c r="A273" s="62" t="s">
        <v>567</v>
      </c>
      <c r="B273" s="70" t="s">
        <v>243</v>
      </c>
      <c r="C273" s="70" t="s">
        <v>354</v>
      </c>
      <c r="D273" s="58">
        <v>8354.1952</v>
      </c>
      <c r="E273" s="58">
        <v>8012.8952</v>
      </c>
      <c r="F273" s="58">
        <v>7752.8952</v>
      </c>
    </row>
    <row r="274" spans="1:6" ht="151.5" customHeight="1">
      <c r="A274" s="60" t="s">
        <v>391</v>
      </c>
      <c r="B274" s="59" t="s">
        <v>392</v>
      </c>
      <c r="C274" s="59" t="s">
        <v>354</v>
      </c>
      <c r="D274" s="61">
        <v>203.3712</v>
      </c>
      <c r="E274" s="61">
        <v>203.3712</v>
      </c>
      <c r="F274" s="61">
        <v>203.3712</v>
      </c>
    </row>
    <row r="275" spans="1:6" ht="62.25" customHeight="1">
      <c r="A275" s="60" t="s">
        <v>274</v>
      </c>
      <c r="B275" s="59" t="s">
        <v>392</v>
      </c>
      <c r="C275" s="59" t="s">
        <v>38</v>
      </c>
      <c r="D275" s="61">
        <v>203.3712</v>
      </c>
      <c r="E275" s="61">
        <v>203.3712</v>
      </c>
      <c r="F275" s="61">
        <v>203.3712</v>
      </c>
    </row>
    <row r="276" spans="1:6" ht="43.5" customHeight="1">
      <c r="A276" s="62" t="s">
        <v>185</v>
      </c>
      <c r="B276" s="70" t="s">
        <v>186</v>
      </c>
      <c r="C276" s="70" t="s">
        <v>354</v>
      </c>
      <c r="D276" s="58">
        <v>7794.824</v>
      </c>
      <c r="E276" s="58">
        <v>7809.524</v>
      </c>
      <c r="F276" s="58">
        <v>7549.524</v>
      </c>
    </row>
    <row r="277" spans="1:6" ht="115.5" customHeight="1">
      <c r="A277" s="60" t="s">
        <v>36</v>
      </c>
      <c r="B277" s="59" t="s">
        <v>186</v>
      </c>
      <c r="C277" s="59" t="s">
        <v>37</v>
      </c>
      <c r="D277" s="61">
        <v>7364.324</v>
      </c>
      <c r="E277" s="61">
        <v>7414.324</v>
      </c>
      <c r="F277" s="61">
        <v>7354.324</v>
      </c>
    </row>
    <row r="278" spans="1:6" ht="60.75" customHeight="1">
      <c r="A278" s="60" t="s">
        <v>274</v>
      </c>
      <c r="B278" s="59" t="s">
        <v>186</v>
      </c>
      <c r="C278" s="59" t="s">
        <v>38</v>
      </c>
      <c r="D278" s="61">
        <v>285.2</v>
      </c>
      <c r="E278" s="61">
        <v>250.2</v>
      </c>
      <c r="F278" s="61">
        <v>50.2</v>
      </c>
    </row>
    <row r="279" spans="1:6" ht="18.75">
      <c r="A279" s="60" t="s">
        <v>40</v>
      </c>
      <c r="B279" s="59" t="s">
        <v>186</v>
      </c>
      <c r="C279" s="59" t="s">
        <v>41</v>
      </c>
      <c r="D279" s="61">
        <v>145.3</v>
      </c>
      <c r="E279" s="61">
        <v>145</v>
      </c>
      <c r="F279" s="61">
        <v>145</v>
      </c>
    </row>
    <row r="280" spans="1:6" ht="56.25">
      <c r="A280" s="62" t="s">
        <v>573</v>
      </c>
      <c r="B280" s="70" t="s">
        <v>581</v>
      </c>
      <c r="C280" s="70" t="s">
        <v>354</v>
      </c>
      <c r="D280" s="58">
        <v>356</v>
      </c>
      <c r="E280" s="58" t="s">
        <v>354</v>
      </c>
      <c r="F280" s="58" t="s">
        <v>354</v>
      </c>
    </row>
    <row r="281" spans="1:6" ht="63" customHeight="1">
      <c r="A281" s="60" t="s">
        <v>274</v>
      </c>
      <c r="B281" s="59" t="s">
        <v>581</v>
      </c>
      <c r="C281" s="59" t="s">
        <v>38</v>
      </c>
      <c r="D281" s="61">
        <v>136</v>
      </c>
      <c r="E281" s="61" t="s">
        <v>354</v>
      </c>
      <c r="F281" s="61" t="s">
        <v>354</v>
      </c>
    </row>
    <row r="282" spans="1:6" ht="56.25">
      <c r="A282" s="60" t="s">
        <v>573</v>
      </c>
      <c r="B282" s="59" t="s">
        <v>572</v>
      </c>
      <c r="C282" s="59" t="s">
        <v>354</v>
      </c>
      <c r="D282" s="61">
        <v>220</v>
      </c>
      <c r="E282" s="61" t="s">
        <v>354</v>
      </c>
      <c r="F282" s="61" t="s">
        <v>354</v>
      </c>
    </row>
    <row r="283" spans="1:6" ht="18.75">
      <c r="A283" s="60" t="s">
        <v>85</v>
      </c>
      <c r="B283" s="59" t="s">
        <v>572</v>
      </c>
      <c r="C283" s="59" t="s">
        <v>86</v>
      </c>
      <c r="D283" s="61">
        <v>220</v>
      </c>
      <c r="E283" s="61" t="s">
        <v>354</v>
      </c>
      <c r="F283" s="61" t="s">
        <v>354</v>
      </c>
    </row>
    <row r="284" spans="1:6" ht="37.5">
      <c r="A284" s="62" t="s">
        <v>298</v>
      </c>
      <c r="B284" s="70" t="s">
        <v>297</v>
      </c>
      <c r="C284" s="70" t="s">
        <v>354</v>
      </c>
      <c r="D284" s="58">
        <v>73087.709</v>
      </c>
      <c r="E284" s="58">
        <v>44731.879</v>
      </c>
      <c r="F284" s="58">
        <v>40111.179</v>
      </c>
    </row>
    <row r="285" spans="1:6" ht="83.25" customHeight="1">
      <c r="A285" s="62" t="s">
        <v>87</v>
      </c>
      <c r="B285" s="70" t="s">
        <v>244</v>
      </c>
      <c r="C285" s="70" t="s">
        <v>354</v>
      </c>
      <c r="D285" s="58">
        <v>516.2</v>
      </c>
      <c r="E285" s="58">
        <v>505.1</v>
      </c>
      <c r="F285" s="58">
        <v>496.7</v>
      </c>
    </row>
    <row r="286" spans="1:6" ht="99" customHeight="1">
      <c r="A286" s="60" t="s">
        <v>495</v>
      </c>
      <c r="B286" s="59" t="s">
        <v>203</v>
      </c>
      <c r="C286" s="59" t="s">
        <v>354</v>
      </c>
      <c r="D286" s="61">
        <v>516.2</v>
      </c>
      <c r="E286" s="61">
        <v>505.1</v>
      </c>
      <c r="F286" s="61">
        <v>496.7</v>
      </c>
    </row>
    <row r="287" spans="1:6" ht="18.75">
      <c r="A287" s="60" t="s">
        <v>85</v>
      </c>
      <c r="B287" s="59" t="s">
        <v>203</v>
      </c>
      <c r="C287" s="59" t="s">
        <v>86</v>
      </c>
      <c r="D287" s="61">
        <v>516.2</v>
      </c>
      <c r="E287" s="61">
        <v>505.1</v>
      </c>
      <c r="F287" s="61">
        <v>496.7</v>
      </c>
    </row>
    <row r="288" spans="1:6" ht="37.5">
      <c r="A288" s="62" t="s">
        <v>204</v>
      </c>
      <c r="B288" s="70" t="s">
        <v>205</v>
      </c>
      <c r="C288" s="70" t="s">
        <v>354</v>
      </c>
      <c r="D288" s="58">
        <v>18339.659</v>
      </c>
      <c r="E288" s="58">
        <v>18311.429</v>
      </c>
      <c r="F288" s="58">
        <v>18276.429</v>
      </c>
    </row>
    <row r="289" spans="1:6" ht="114.75" customHeight="1">
      <c r="A289" s="60" t="s">
        <v>36</v>
      </c>
      <c r="B289" s="59" t="s">
        <v>205</v>
      </c>
      <c r="C289" s="59" t="s">
        <v>37</v>
      </c>
      <c r="D289" s="61">
        <v>17722.313</v>
      </c>
      <c r="E289" s="61">
        <v>17734.313</v>
      </c>
      <c r="F289" s="61">
        <v>17659.313</v>
      </c>
    </row>
    <row r="290" spans="1:6" ht="61.5" customHeight="1">
      <c r="A290" s="60" t="s">
        <v>274</v>
      </c>
      <c r="B290" s="59" t="s">
        <v>205</v>
      </c>
      <c r="C290" s="59" t="s">
        <v>38</v>
      </c>
      <c r="D290" s="61">
        <v>597.4</v>
      </c>
      <c r="E290" s="61">
        <v>557.4</v>
      </c>
      <c r="F290" s="61">
        <v>597.4</v>
      </c>
    </row>
    <row r="291" spans="1:6" ht="18.75">
      <c r="A291" s="60" t="s">
        <v>40</v>
      </c>
      <c r="B291" s="59" t="s">
        <v>205</v>
      </c>
      <c r="C291" s="59" t="s">
        <v>41</v>
      </c>
      <c r="D291" s="61">
        <v>1.23</v>
      </c>
      <c r="E291" s="61">
        <v>1</v>
      </c>
      <c r="F291" s="61">
        <v>1</v>
      </c>
    </row>
    <row r="292" spans="1:6" ht="75">
      <c r="A292" s="60" t="s">
        <v>301</v>
      </c>
      <c r="B292" s="59" t="s">
        <v>322</v>
      </c>
      <c r="C292" s="59" t="s">
        <v>354</v>
      </c>
      <c r="D292" s="61">
        <v>18.716</v>
      </c>
      <c r="E292" s="61">
        <v>18.716</v>
      </c>
      <c r="F292" s="61">
        <v>18.716</v>
      </c>
    </row>
    <row r="293" spans="1:6" ht="61.5" customHeight="1">
      <c r="A293" s="60" t="s">
        <v>274</v>
      </c>
      <c r="B293" s="59" t="s">
        <v>322</v>
      </c>
      <c r="C293" s="59" t="s">
        <v>38</v>
      </c>
      <c r="D293" s="61">
        <v>18.716</v>
      </c>
      <c r="E293" s="61">
        <v>18.716</v>
      </c>
      <c r="F293" s="61">
        <v>18.716</v>
      </c>
    </row>
    <row r="294" spans="1:6" ht="75">
      <c r="A294" s="62" t="s">
        <v>259</v>
      </c>
      <c r="B294" s="70" t="s">
        <v>258</v>
      </c>
      <c r="C294" s="70" t="s">
        <v>354</v>
      </c>
      <c r="D294" s="58">
        <v>54231.85</v>
      </c>
      <c r="E294" s="58">
        <v>25915.35</v>
      </c>
      <c r="F294" s="58">
        <v>21338.05</v>
      </c>
    </row>
    <row r="295" spans="1:6" ht="18.75">
      <c r="A295" s="60" t="s">
        <v>85</v>
      </c>
      <c r="B295" s="59" t="s">
        <v>258</v>
      </c>
      <c r="C295" s="59" t="s">
        <v>86</v>
      </c>
      <c r="D295" s="61">
        <v>54231.85</v>
      </c>
      <c r="E295" s="61">
        <v>25915.35</v>
      </c>
      <c r="F295" s="61">
        <v>21338.05</v>
      </c>
    </row>
    <row r="296" spans="1:6" ht="43.5" customHeight="1">
      <c r="A296" s="62" t="s">
        <v>562</v>
      </c>
      <c r="B296" s="70" t="s">
        <v>245</v>
      </c>
      <c r="C296" s="70" t="s">
        <v>354</v>
      </c>
      <c r="D296" s="58">
        <v>51466.023</v>
      </c>
      <c r="E296" s="58">
        <v>47864.536</v>
      </c>
      <c r="F296" s="58">
        <v>44941.036</v>
      </c>
    </row>
    <row r="297" spans="1:6" ht="62.25" customHeight="1">
      <c r="A297" s="62" t="s">
        <v>49</v>
      </c>
      <c r="B297" s="70" t="s">
        <v>158</v>
      </c>
      <c r="C297" s="70" t="s">
        <v>354</v>
      </c>
      <c r="D297" s="58">
        <v>51466.023</v>
      </c>
      <c r="E297" s="58">
        <v>47864.536</v>
      </c>
      <c r="F297" s="58">
        <v>44941.036</v>
      </c>
    </row>
    <row r="298" spans="1:6" ht="115.5" customHeight="1">
      <c r="A298" s="60" t="s">
        <v>36</v>
      </c>
      <c r="B298" s="59" t="s">
        <v>158</v>
      </c>
      <c r="C298" s="59" t="s">
        <v>37</v>
      </c>
      <c r="D298" s="61">
        <v>43806.036</v>
      </c>
      <c r="E298" s="61">
        <v>43696.036</v>
      </c>
      <c r="F298" s="61">
        <v>43806.036</v>
      </c>
    </row>
    <row r="299" spans="1:6" ht="57.75" customHeight="1">
      <c r="A299" s="60" t="s">
        <v>274</v>
      </c>
      <c r="B299" s="59" t="s">
        <v>158</v>
      </c>
      <c r="C299" s="59" t="s">
        <v>38</v>
      </c>
      <c r="D299" s="61">
        <v>7515.987</v>
      </c>
      <c r="E299" s="61">
        <v>4026.5</v>
      </c>
      <c r="F299" s="61">
        <v>995</v>
      </c>
    </row>
    <row r="300" spans="1:6" ht="18.75">
      <c r="A300" s="60" t="s">
        <v>40</v>
      </c>
      <c r="B300" s="59" t="s">
        <v>158</v>
      </c>
      <c r="C300" s="59" t="s">
        <v>41</v>
      </c>
      <c r="D300" s="61">
        <v>144</v>
      </c>
      <c r="E300" s="61">
        <v>142</v>
      </c>
      <c r="F300" s="61">
        <v>140</v>
      </c>
    </row>
    <row r="301" spans="1:6" ht="42.75" customHeight="1">
      <c r="A301" s="62" t="s">
        <v>671</v>
      </c>
      <c r="B301" s="70" t="s">
        <v>672</v>
      </c>
      <c r="C301" s="70" t="s">
        <v>354</v>
      </c>
      <c r="D301" s="58">
        <v>1300</v>
      </c>
      <c r="E301" s="58" t="s">
        <v>354</v>
      </c>
      <c r="F301" s="58" t="s">
        <v>354</v>
      </c>
    </row>
    <row r="302" spans="1:6" ht="37.5">
      <c r="A302" s="60" t="s">
        <v>575</v>
      </c>
      <c r="B302" s="59" t="s">
        <v>574</v>
      </c>
      <c r="C302" s="59" t="s">
        <v>354</v>
      </c>
      <c r="D302" s="61">
        <v>1300</v>
      </c>
      <c r="E302" s="61" t="s">
        <v>354</v>
      </c>
      <c r="F302" s="61" t="s">
        <v>354</v>
      </c>
    </row>
    <row r="303" spans="1:6" ht="18.75">
      <c r="A303" s="60" t="s">
        <v>85</v>
      </c>
      <c r="B303" s="59" t="s">
        <v>574</v>
      </c>
      <c r="C303" s="59" t="s">
        <v>86</v>
      </c>
      <c r="D303" s="61">
        <v>1300</v>
      </c>
      <c r="E303" s="61" t="s">
        <v>354</v>
      </c>
      <c r="F303" s="61" t="s">
        <v>354</v>
      </c>
    </row>
    <row r="304" spans="1:6" ht="78.75" customHeight="1">
      <c r="A304" s="62" t="s">
        <v>308</v>
      </c>
      <c r="B304" s="70" t="s">
        <v>246</v>
      </c>
      <c r="C304" s="70" t="s">
        <v>354</v>
      </c>
      <c r="D304" s="58">
        <v>8820.24973</v>
      </c>
      <c r="E304" s="58">
        <v>5767.35</v>
      </c>
      <c r="F304" s="58">
        <v>5969.953</v>
      </c>
    </row>
    <row r="305" spans="1:6" ht="37.5">
      <c r="A305" s="62" t="s">
        <v>69</v>
      </c>
      <c r="B305" s="70" t="s">
        <v>247</v>
      </c>
      <c r="C305" s="70" t="s">
        <v>354</v>
      </c>
      <c r="D305" s="58">
        <v>2600</v>
      </c>
      <c r="E305" s="58">
        <v>2800</v>
      </c>
      <c r="F305" s="58">
        <v>3000</v>
      </c>
    </row>
    <row r="306" spans="1:6" ht="135.75" customHeight="1">
      <c r="A306" s="60" t="s">
        <v>289</v>
      </c>
      <c r="B306" s="59" t="s">
        <v>200</v>
      </c>
      <c r="C306" s="59" t="s">
        <v>354</v>
      </c>
      <c r="D306" s="61">
        <v>2600</v>
      </c>
      <c r="E306" s="61">
        <v>2800</v>
      </c>
      <c r="F306" s="61">
        <v>3000</v>
      </c>
    </row>
    <row r="307" spans="1:6" ht="37.5">
      <c r="A307" s="60" t="s">
        <v>47</v>
      </c>
      <c r="B307" s="59" t="s">
        <v>200</v>
      </c>
      <c r="C307" s="59" t="s">
        <v>48</v>
      </c>
      <c r="D307" s="61">
        <v>2600</v>
      </c>
      <c r="E307" s="61">
        <v>2800</v>
      </c>
      <c r="F307" s="61">
        <v>3000</v>
      </c>
    </row>
    <row r="308" spans="1:6" ht="37.5">
      <c r="A308" s="62" t="s">
        <v>290</v>
      </c>
      <c r="B308" s="70" t="s">
        <v>291</v>
      </c>
      <c r="C308" s="70" t="s">
        <v>354</v>
      </c>
      <c r="D308" s="58">
        <v>155</v>
      </c>
      <c r="E308" s="58">
        <v>155</v>
      </c>
      <c r="F308" s="58">
        <v>155</v>
      </c>
    </row>
    <row r="309" spans="1:6" ht="43.5" customHeight="1">
      <c r="A309" s="62" t="s">
        <v>292</v>
      </c>
      <c r="B309" s="70" t="s">
        <v>293</v>
      </c>
      <c r="C309" s="70" t="s">
        <v>354</v>
      </c>
      <c r="D309" s="58">
        <v>155</v>
      </c>
      <c r="E309" s="58">
        <v>155</v>
      </c>
      <c r="F309" s="58">
        <v>155</v>
      </c>
    </row>
    <row r="310" spans="1:6" ht="57" customHeight="1">
      <c r="A310" s="60" t="s">
        <v>60</v>
      </c>
      <c r="B310" s="59" t="s">
        <v>293</v>
      </c>
      <c r="C310" s="59" t="s">
        <v>56</v>
      </c>
      <c r="D310" s="61">
        <v>155</v>
      </c>
      <c r="E310" s="61">
        <v>155</v>
      </c>
      <c r="F310" s="61">
        <v>155</v>
      </c>
    </row>
    <row r="311" spans="1:6" ht="37.5">
      <c r="A311" s="62" t="s">
        <v>50</v>
      </c>
      <c r="B311" s="70" t="s">
        <v>248</v>
      </c>
      <c r="C311" s="70" t="s">
        <v>354</v>
      </c>
      <c r="D311" s="58">
        <v>4212.90973</v>
      </c>
      <c r="E311" s="58">
        <v>1054.09</v>
      </c>
      <c r="F311" s="58">
        <v>1056.693</v>
      </c>
    </row>
    <row r="312" spans="1:6" ht="45" customHeight="1">
      <c r="A312" s="62" t="s">
        <v>276</v>
      </c>
      <c r="B312" s="70" t="s">
        <v>249</v>
      </c>
      <c r="C312" s="70" t="s">
        <v>354</v>
      </c>
      <c r="D312" s="58">
        <v>1047.037</v>
      </c>
      <c r="E312" s="58">
        <v>1049.09</v>
      </c>
      <c r="F312" s="58">
        <v>1051.693</v>
      </c>
    </row>
    <row r="313" spans="1:6" ht="97.5" customHeight="1">
      <c r="A313" s="60" t="s">
        <v>159</v>
      </c>
      <c r="B313" s="59" t="s">
        <v>160</v>
      </c>
      <c r="C313" s="59" t="s">
        <v>354</v>
      </c>
      <c r="D313" s="61">
        <v>1047.037</v>
      </c>
      <c r="E313" s="61">
        <v>1049.09</v>
      </c>
      <c r="F313" s="61">
        <v>1051.693</v>
      </c>
    </row>
    <row r="314" spans="1:6" ht="113.25" customHeight="1">
      <c r="A314" s="60" t="s">
        <v>36</v>
      </c>
      <c r="B314" s="59" t="s">
        <v>160</v>
      </c>
      <c r="C314" s="59" t="s">
        <v>37</v>
      </c>
      <c r="D314" s="61">
        <v>57.496</v>
      </c>
      <c r="E314" s="61" t="s">
        <v>354</v>
      </c>
      <c r="F314" s="61" t="s">
        <v>354</v>
      </c>
    </row>
    <row r="315" spans="1:6" ht="60.75" customHeight="1">
      <c r="A315" s="60" t="s">
        <v>274</v>
      </c>
      <c r="B315" s="59" t="s">
        <v>160</v>
      </c>
      <c r="C315" s="59" t="s">
        <v>38</v>
      </c>
      <c r="D315" s="61">
        <v>989.541</v>
      </c>
      <c r="E315" s="61">
        <v>1049.09</v>
      </c>
      <c r="F315" s="61">
        <v>1051.693</v>
      </c>
    </row>
    <row r="316" spans="1:6" ht="29.25" customHeight="1">
      <c r="A316" s="62" t="s">
        <v>161</v>
      </c>
      <c r="B316" s="70" t="s">
        <v>162</v>
      </c>
      <c r="C316" s="70" t="s">
        <v>354</v>
      </c>
      <c r="D316" s="58">
        <v>5</v>
      </c>
      <c r="E316" s="58">
        <v>5</v>
      </c>
      <c r="F316" s="58">
        <v>5</v>
      </c>
    </row>
    <row r="317" spans="1:6" ht="60.75" customHeight="1">
      <c r="A317" s="60" t="s">
        <v>274</v>
      </c>
      <c r="B317" s="59" t="s">
        <v>162</v>
      </c>
      <c r="C317" s="59" t="s">
        <v>38</v>
      </c>
      <c r="D317" s="61">
        <v>5</v>
      </c>
      <c r="E317" s="61">
        <v>5</v>
      </c>
      <c r="F317" s="61">
        <v>5</v>
      </c>
    </row>
    <row r="318" spans="1:6" ht="75">
      <c r="A318" s="62" t="s">
        <v>496</v>
      </c>
      <c r="B318" s="70" t="s">
        <v>497</v>
      </c>
      <c r="C318" s="70" t="s">
        <v>354</v>
      </c>
      <c r="D318" s="58">
        <v>47</v>
      </c>
      <c r="E318" s="58" t="s">
        <v>354</v>
      </c>
      <c r="F318" s="58" t="s">
        <v>354</v>
      </c>
    </row>
    <row r="319" spans="1:6" ht="60" customHeight="1">
      <c r="A319" s="60" t="s">
        <v>274</v>
      </c>
      <c r="B319" s="59" t="s">
        <v>497</v>
      </c>
      <c r="C319" s="59" t="s">
        <v>38</v>
      </c>
      <c r="D319" s="61">
        <v>47</v>
      </c>
      <c r="E319" s="61" t="s">
        <v>354</v>
      </c>
      <c r="F319" s="61" t="s">
        <v>354</v>
      </c>
    </row>
    <row r="320" spans="1:6" ht="18.75">
      <c r="A320" s="62" t="s">
        <v>633</v>
      </c>
      <c r="B320" s="70" t="s">
        <v>634</v>
      </c>
      <c r="C320" s="70" t="s">
        <v>354</v>
      </c>
      <c r="D320" s="58">
        <v>1205.50909</v>
      </c>
      <c r="E320" s="58" t="s">
        <v>354</v>
      </c>
      <c r="F320" s="58" t="s">
        <v>354</v>
      </c>
    </row>
    <row r="321" spans="1:6" ht="60" customHeight="1">
      <c r="A321" s="60" t="s">
        <v>274</v>
      </c>
      <c r="B321" s="59" t="s">
        <v>634</v>
      </c>
      <c r="C321" s="59" t="s">
        <v>38</v>
      </c>
      <c r="D321" s="61">
        <v>22</v>
      </c>
      <c r="E321" s="61" t="s">
        <v>354</v>
      </c>
      <c r="F321" s="61" t="s">
        <v>354</v>
      </c>
    </row>
    <row r="322" spans="1:6" ht="156.75" customHeight="1">
      <c r="A322" s="60" t="s">
        <v>758</v>
      </c>
      <c r="B322" s="59" t="s">
        <v>759</v>
      </c>
      <c r="C322" s="59" t="s">
        <v>354</v>
      </c>
      <c r="D322" s="61">
        <v>200</v>
      </c>
      <c r="E322" s="61" t="s">
        <v>354</v>
      </c>
      <c r="F322" s="61" t="s">
        <v>354</v>
      </c>
    </row>
    <row r="323" spans="1:6" ht="18.75">
      <c r="A323" s="60" t="s">
        <v>85</v>
      </c>
      <c r="B323" s="59" t="s">
        <v>759</v>
      </c>
      <c r="C323" s="59" t="s">
        <v>86</v>
      </c>
      <c r="D323" s="61">
        <v>200</v>
      </c>
      <c r="E323" s="61" t="s">
        <v>354</v>
      </c>
      <c r="F323" s="61" t="s">
        <v>354</v>
      </c>
    </row>
    <row r="324" spans="1:6" ht="56.25">
      <c r="A324" s="60" t="s">
        <v>580</v>
      </c>
      <c r="B324" s="59" t="s">
        <v>579</v>
      </c>
      <c r="C324" s="59" t="s">
        <v>354</v>
      </c>
      <c r="D324" s="61">
        <v>983.50909</v>
      </c>
      <c r="E324" s="61" t="s">
        <v>354</v>
      </c>
      <c r="F324" s="61" t="s">
        <v>354</v>
      </c>
    </row>
    <row r="325" spans="1:6" ht="58.5" customHeight="1">
      <c r="A325" s="60" t="s">
        <v>60</v>
      </c>
      <c r="B325" s="59" t="s">
        <v>579</v>
      </c>
      <c r="C325" s="59" t="s">
        <v>56</v>
      </c>
      <c r="D325" s="61">
        <v>983.50909</v>
      </c>
      <c r="E325" s="61" t="s">
        <v>354</v>
      </c>
      <c r="F325" s="61" t="s">
        <v>354</v>
      </c>
    </row>
    <row r="326" spans="1:6" ht="113.25" customHeight="1">
      <c r="A326" s="60" t="s">
        <v>721</v>
      </c>
      <c r="B326" s="59" t="s">
        <v>722</v>
      </c>
      <c r="C326" s="59" t="s">
        <v>354</v>
      </c>
      <c r="D326" s="61">
        <v>1908.36364</v>
      </c>
      <c r="E326" s="61" t="s">
        <v>354</v>
      </c>
      <c r="F326" s="61" t="s">
        <v>354</v>
      </c>
    </row>
    <row r="327" spans="1:6" ht="18.75">
      <c r="A327" s="60" t="s">
        <v>85</v>
      </c>
      <c r="B327" s="59" t="s">
        <v>722</v>
      </c>
      <c r="C327" s="59" t="s">
        <v>86</v>
      </c>
      <c r="D327" s="61">
        <v>1908.36364</v>
      </c>
      <c r="E327" s="61" t="s">
        <v>354</v>
      </c>
      <c r="F327" s="61" t="s">
        <v>354</v>
      </c>
    </row>
    <row r="328" spans="1:6" ht="37.5">
      <c r="A328" s="62" t="s">
        <v>344</v>
      </c>
      <c r="B328" s="70" t="s">
        <v>345</v>
      </c>
      <c r="C328" s="70" t="s">
        <v>354</v>
      </c>
      <c r="D328" s="58">
        <v>1820.34</v>
      </c>
      <c r="E328" s="58">
        <v>1758.26</v>
      </c>
      <c r="F328" s="58">
        <v>1758.26</v>
      </c>
    </row>
    <row r="329" spans="1:6" ht="75">
      <c r="A329" s="62" t="s">
        <v>346</v>
      </c>
      <c r="B329" s="70" t="s">
        <v>347</v>
      </c>
      <c r="C329" s="70" t="s">
        <v>354</v>
      </c>
      <c r="D329" s="58">
        <v>1820.34</v>
      </c>
      <c r="E329" s="58">
        <v>1758.26</v>
      </c>
      <c r="F329" s="58">
        <v>1758.26</v>
      </c>
    </row>
    <row r="330" spans="1:6" ht="61.5" customHeight="1">
      <c r="A330" s="60" t="s">
        <v>274</v>
      </c>
      <c r="B330" s="59" t="s">
        <v>347</v>
      </c>
      <c r="C330" s="59" t="s">
        <v>38</v>
      </c>
      <c r="D330" s="61">
        <v>62.08</v>
      </c>
      <c r="E330" s="61" t="s">
        <v>354</v>
      </c>
      <c r="F330" s="61" t="s">
        <v>354</v>
      </c>
    </row>
    <row r="331" spans="1:6" ht="75">
      <c r="A331" s="60" t="s">
        <v>393</v>
      </c>
      <c r="B331" s="59" t="s">
        <v>394</v>
      </c>
      <c r="C331" s="59" t="s">
        <v>354</v>
      </c>
      <c r="D331" s="61">
        <v>1758.26</v>
      </c>
      <c r="E331" s="61">
        <v>1758.26</v>
      </c>
      <c r="F331" s="61">
        <v>1758.26</v>
      </c>
    </row>
    <row r="332" spans="1:6" ht="60" customHeight="1">
      <c r="A332" s="60" t="s">
        <v>60</v>
      </c>
      <c r="B332" s="59" t="s">
        <v>394</v>
      </c>
      <c r="C332" s="59" t="s">
        <v>56</v>
      </c>
      <c r="D332" s="61">
        <v>1758.26</v>
      </c>
      <c r="E332" s="61">
        <v>1758.26</v>
      </c>
      <c r="F332" s="61">
        <v>1758.26</v>
      </c>
    </row>
    <row r="333" spans="1:6" ht="39" customHeight="1">
      <c r="A333" s="62" t="s">
        <v>563</v>
      </c>
      <c r="B333" s="70" t="s">
        <v>348</v>
      </c>
      <c r="C333" s="70" t="s">
        <v>354</v>
      </c>
      <c r="D333" s="58">
        <v>32</v>
      </c>
      <c r="E333" s="58" t="s">
        <v>354</v>
      </c>
      <c r="F333" s="58" t="s">
        <v>354</v>
      </c>
    </row>
    <row r="334" spans="1:6" ht="59.25" customHeight="1">
      <c r="A334" s="62" t="s">
        <v>349</v>
      </c>
      <c r="B334" s="70" t="s">
        <v>350</v>
      </c>
      <c r="C334" s="70" t="s">
        <v>354</v>
      </c>
      <c r="D334" s="58">
        <v>2</v>
      </c>
      <c r="E334" s="58" t="s">
        <v>354</v>
      </c>
      <c r="F334" s="58" t="s">
        <v>354</v>
      </c>
    </row>
    <row r="335" spans="1:6" ht="54" customHeight="1">
      <c r="A335" s="60" t="s">
        <v>349</v>
      </c>
      <c r="B335" s="59" t="s">
        <v>395</v>
      </c>
      <c r="C335" s="59" t="s">
        <v>354</v>
      </c>
      <c r="D335" s="61">
        <v>2</v>
      </c>
      <c r="E335" s="61" t="s">
        <v>354</v>
      </c>
      <c r="F335" s="61" t="s">
        <v>354</v>
      </c>
    </row>
    <row r="336" spans="1:6" ht="18.75">
      <c r="A336" s="60" t="s">
        <v>85</v>
      </c>
      <c r="B336" s="59" t="s">
        <v>395</v>
      </c>
      <c r="C336" s="59" t="s">
        <v>86</v>
      </c>
      <c r="D336" s="61">
        <v>2</v>
      </c>
      <c r="E336" s="61" t="s">
        <v>354</v>
      </c>
      <c r="F336" s="61" t="s">
        <v>354</v>
      </c>
    </row>
    <row r="337" spans="1:6" ht="63" customHeight="1">
      <c r="A337" s="62" t="s">
        <v>351</v>
      </c>
      <c r="B337" s="70" t="s">
        <v>352</v>
      </c>
      <c r="C337" s="70" t="s">
        <v>354</v>
      </c>
      <c r="D337" s="58">
        <v>30</v>
      </c>
      <c r="E337" s="58" t="s">
        <v>354</v>
      </c>
      <c r="F337" s="58" t="s">
        <v>354</v>
      </c>
    </row>
    <row r="338" spans="1:6" ht="59.25" customHeight="1">
      <c r="A338" s="60" t="s">
        <v>351</v>
      </c>
      <c r="B338" s="59" t="s">
        <v>396</v>
      </c>
      <c r="C338" s="59" t="s">
        <v>354</v>
      </c>
      <c r="D338" s="61">
        <v>30</v>
      </c>
      <c r="E338" s="61" t="s">
        <v>354</v>
      </c>
      <c r="F338" s="61" t="s">
        <v>354</v>
      </c>
    </row>
    <row r="339" spans="1:6" ht="18.75">
      <c r="A339" s="60" t="s">
        <v>85</v>
      </c>
      <c r="B339" s="59" t="s">
        <v>396</v>
      </c>
      <c r="C339" s="59" t="s">
        <v>86</v>
      </c>
      <c r="D339" s="61">
        <v>30</v>
      </c>
      <c r="E339" s="61" t="s">
        <v>354</v>
      </c>
      <c r="F339" s="61" t="s">
        <v>354</v>
      </c>
    </row>
    <row r="340" spans="1:6" ht="37.5">
      <c r="A340" s="62" t="s">
        <v>51</v>
      </c>
      <c r="B340" s="70" t="s">
        <v>250</v>
      </c>
      <c r="C340" s="70" t="s">
        <v>354</v>
      </c>
      <c r="D340" s="58">
        <v>1083.3</v>
      </c>
      <c r="E340" s="58">
        <v>160</v>
      </c>
      <c r="F340" s="58">
        <v>160</v>
      </c>
    </row>
    <row r="341" spans="1:6" ht="98.25" customHeight="1">
      <c r="A341" s="62" t="s">
        <v>564</v>
      </c>
      <c r="B341" s="70" t="s">
        <v>251</v>
      </c>
      <c r="C341" s="70" t="s">
        <v>354</v>
      </c>
      <c r="D341" s="58">
        <v>572</v>
      </c>
      <c r="E341" s="58">
        <v>160</v>
      </c>
      <c r="F341" s="58">
        <v>160</v>
      </c>
    </row>
    <row r="342" spans="1:6" ht="101.25" customHeight="1">
      <c r="A342" s="62" t="s">
        <v>52</v>
      </c>
      <c r="B342" s="70" t="s">
        <v>163</v>
      </c>
      <c r="C342" s="70" t="s">
        <v>354</v>
      </c>
      <c r="D342" s="58">
        <v>20</v>
      </c>
      <c r="E342" s="58">
        <v>20</v>
      </c>
      <c r="F342" s="58">
        <v>20</v>
      </c>
    </row>
    <row r="343" spans="1:6" ht="37.5">
      <c r="A343" s="60" t="s">
        <v>47</v>
      </c>
      <c r="B343" s="59" t="s">
        <v>163</v>
      </c>
      <c r="C343" s="59" t="s">
        <v>48</v>
      </c>
      <c r="D343" s="61">
        <v>20</v>
      </c>
      <c r="E343" s="61">
        <v>20</v>
      </c>
      <c r="F343" s="61">
        <v>20</v>
      </c>
    </row>
    <row r="344" spans="1:6" ht="37.5">
      <c r="A344" s="62" t="s">
        <v>53</v>
      </c>
      <c r="B344" s="70" t="s">
        <v>164</v>
      </c>
      <c r="C344" s="70" t="s">
        <v>354</v>
      </c>
      <c r="D344" s="58">
        <v>50</v>
      </c>
      <c r="E344" s="58">
        <v>50</v>
      </c>
      <c r="F344" s="58">
        <v>50</v>
      </c>
    </row>
    <row r="345" spans="1:6" ht="61.5" customHeight="1">
      <c r="A345" s="60" t="s">
        <v>274</v>
      </c>
      <c r="B345" s="59" t="s">
        <v>164</v>
      </c>
      <c r="C345" s="59" t="s">
        <v>38</v>
      </c>
      <c r="D345" s="61">
        <v>50</v>
      </c>
      <c r="E345" s="61">
        <v>50</v>
      </c>
      <c r="F345" s="61">
        <v>50</v>
      </c>
    </row>
    <row r="346" spans="1:6" ht="37.5">
      <c r="A346" s="62" t="s">
        <v>397</v>
      </c>
      <c r="B346" s="70" t="s">
        <v>398</v>
      </c>
      <c r="C346" s="70" t="s">
        <v>354</v>
      </c>
      <c r="D346" s="58">
        <v>502</v>
      </c>
      <c r="E346" s="58">
        <v>90</v>
      </c>
      <c r="F346" s="58">
        <v>90</v>
      </c>
    </row>
    <row r="347" spans="1:6" ht="57.75" customHeight="1">
      <c r="A347" s="60" t="s">
        <v>60</v>
      </c>
      <c r="B347" s="59" t="s">
        <v>398</v>
      </c>
      <c r="C347" s="59" t="s">
        <v>56</v>
      </c>
      <c r="D347" s="61">
        <v>502</v>
      </c>
      <c r="E347" s="61">
        <v>90</v>
      </c>
      <c r="F347" s="61">
        <v>90</v>
      </c>
    </row>
    <row r="348" spans="1:6" ht="37.5">
      <c r="A348" s="62" t="s">
        <v>566</v>
      </c>
      <c r="B348" s="70" t="s">
        <v>399</v>
      </c>
      <c r="C348" s="70" t="s">
        <v>354</v>
      </c>
      <c r="D348" s="58">
        <v>511.3</v>
      </c>
      <c r="E348" s="58" t="s">
        <v>354</v>
      </c>
      <c r="F348" s="58" t="s">
        <v>354</v>
      </c>
    </row>
    <row r="349" spans="1:6" ht="82.5" customHeight="1">
      <c r="A349" s="62" t="s">
        <v>400</v>
      </c>
      <c r="B349" s="70" t="s">
        <v>401</v>
      </c>
      <c r="C349" s="70" t="s">
        <v>354</v>
      </c>
      <c r="D349" s="58">
        <v>511.3</v>
      </c>
      <c r="E349" s="58" t="s">
        <v>354</v>
      </c>
      <c r="F349" s="58" t="s">
        <v>354</v>
      </c>
    </row>
    <row r="350" spans="1:6" ht="81" customHeight="1">
      <c r="A350" s="60" t="s">
        <v>402</v>
      </c>
      <c r="B350" s="59" t="s">
        <v>403</v>
      </c>
      <c r="C350" s="59" t="s">
        <v>354</v>
      </c>
      <c r="D350" s="61">
        <v>511.3</v>
      </c>
      <c r="E350" s="61" t="s">
        <v>354</v>
      </c>
      <c r="F350" s="61" t="s">
        <v>354</v>
      </c>
    </row>
    <row r="351" spans="1:6" ht="59.25" customHeight="1">
      <c r="A351" s="60" t="s">
        <v>60</v>
      </c>
      <c r="B351" s="59" t="s">
        <v>403</v>
      </c>
      <c r="C351" s="59" t="s">
        <v>56</v>
      </c>
      <c r="D351" s="61">
        <v>511.3</v>
      </c>
      <c r="E351" s="61" t="s">
        <v>354</v>
      </c>
      <c r="F351" s="61" t="s">
        <v>354</v>
      </c>
    </row>
    <row r="352" spans="1:6" ht="18.75">
      <c r="A352" s="62" t="s">
        <v>273</v>
      </c>
      <c r="B352" s="70" t="s">
        <v>252</v>
      </c>
      <c r="C352" s="70" t="s">
        <v>354</v>
      </c>
      <c r="D352" s="58">
        <v>23098.41425</v>
      </c>
      <c r="E352" s="58">
        <v>28128.278</v>
      </c>
      <c r="F352" s="58">
        <v>38708.691</v>
      </c>
    </row>
    <row r="353" spans="1:6" ht="18.75">
      <c r="A353" s="62" t="s">
        <v>54</v>
      </c>
      <c r="B353" s="70" t="s">
        <v>253</v>
      </c>
      <c r="C353" s="70" t="s">
        <v>354</v>
      </c>
      <c r="D353" s="58">
        <v>23098.41425</v>
      </c>
      <c r="E353" s="58">
        <v>28128.278</v>
      </c>
      <c r="F353" s="58">
        <v>38708.691</v>
      </c>
    </row>
    <row r="354" spans="1:6" ht="42" customHeight="1">
      <c r="A354" s="60" t="s">
        <v>723</v>
      </c>
      <c r="B354" s="59" t="s">
        <v>724</v>
      </c>
      <c r="C354" s="59" t="s">
        <v>354</v>
      </c>
      <c r="D354" s="61">
        <v>4680.94465</v>
      </c>
      <c r="E354" s="61" t="s">
        <v>354</v>
      </c>
      <c r="F354" s="61" t="s">
        <v>354</v>
      </c>
    </row>
    <row r="355" spans="1:6" ht="115.5" customHeight="1">
      <c r="A355" s="60" t="s">
        <v>36</v>
      </c>
      <c r="B355" s="59" t="s">
        <v>724</v>
      </c>
      <c r="C355" s="59" t="s">
        <v>37</v>
      </c>
      <c r="D355" s="61">
        <v>4680.94465</v>
      </c>
      <c r="E355" s="61" t="s">
        <v>354</v>
      </c>
      <c r="F355" s="61" t="s">
        <v>354</v>
      </c>
    </row>
    <row r="356" spans="1:6" ht="75">
      <c r="A356" s="60" t="s">
        <v>165</v>
      </c>
      <c r="B356" s="59" t="s">
        <v>166</v>
      </c>
      <c r="C356" s="59" t="s">
        <v>354</v>
      </c>
      <c r="D356" s="61" t="s">
        <v>354</v>
      </c>
      <c r="E356" s="61">
        <v>3458.866</v>
      </c>
      <c r="F356" s="61">
        <v>3458.866</v>
      </c>
    </row>
    <row r="357" spans="1:6" ht="117" customHeight="1">
      <c r="A357" s="60" t="s">
        <v>36</v>
      </c>
      <c r="B357" s="59" t="s">
        <v>166</v>
      </c>
      <c r="C357" s="59" t="s">
        <v>37</v>
      </c>
      <c r="D357" s="61" t="s">
        <v>354</v>
      </c>
      <c r="E357" s="61">
        <v>3458.866</v>
      </c>
      <c r="F357" s="61">
        <v>3458.866</v>
      </c>
    </row>
    <row r="358" spans="1:6" ht="37.5">
      <c r="A358" s="60" t="s">
        <v>35</v>
      </c>
      <c r="B358" s="59" t="s">
        <v>148</v>
      </c>
      <c r="C358" s="59" t="s">
        <v>354</v>
      </c>
      <c r="D358" s="61">
        <v>1339.117</v>
      </c>
      <c r="E358" s="61">
        <v>1339.117</v>
      </c>
      <c r="F358" s="61">
        <v>1339.117</v>
      </c>
    </row>
    <row r="359" spans="1:6" ht="114.75" customHeight="1">
      <c r="A359" s="60" t="s">
        <v>36</v>
      </c>
      <c r="B359" s="59" t="s">
        <v>148</v>
      </c>
      <c r="C359" s="59" t="s">
        <v>37</v>
      </c>
      <c r="D359" s="61">
        <v>1339.117</v>
      </c>
      <c r="E359" s="61">
        <v>1339.117</v>
      </c>
      <c r="F359" s="61">
        <v>1339.117</v>
      </c>
    </row>
    <row r="360" spans="1:6" ht="75.75" customHeight="1">
      <c r="A360" s="60" t="s">
        <v>404</v>
      </c>
      <c r="B360" s="59" t="s">
        <v>405</v>
      </c>
      <c r="C360" s="59" t="s">
        <v>354</v>
      </c>
      <c r="D360" s="61">
        <v>34.7</v>
      </c>
      <c r="E360" s="61">
        <v>37.1</v>
      </c>
      <c r="F360" s="61">
        <v>208.2</v>
      </c>
    </row>
    <row r="361" spans="1:6" ht="57.75" customHeight="1">
      <c r="A361" s="60" t="s">
        <v>274</v>
      </c>
      <c r="B361" s="59" t="s">
        <v>405</v>
      </c>
      <c r="C361" s="59" t="s">
        <v>38</v>
      </c>
      <c r="D361" s="61">
        <v>34.7</v>
      </c>
      <c r="E361" s="61">
        <v>37.1</v>
      </c>
      <c r="F361" s="61">
        <v>208.2</v>
      </c>
    </row>
    <row r="362" spans="1:6" ht="56.25">
      <c r="A362" s="60" t="s">
        <v>406</v>
      </c>
      <c r="B362" s="59" t="s">
        <v>407</v>
      </c>
      <c r="C362" s="59" t="s">
        <v>354</v>
      </c>
      <c r="D362" s="61">
        <v>462.6087</v>
      </c>
      <c r="E362" s="61" t="s">
        <v>354</v>
      </c>
      <c r="F362" s="61" t="s">
        <v>354</v>
      </c>
    </row>
    <row r="363" spans="1:6" ht="59.25" customHeight="1">
      <c r="A363" s="60" t="s">
        <v>274</v>
      </c>
      <c r="B363" s="59" t="s">
        <v>407</v>
      </c>
      <c r="C363" s="59" t="s">
        <v>38</v>
      </c>
      <c r="D363" s="61">
        <v>462.6087</v>
      </c>
      <c r="E363" s="61" t="s">
        <v>354</v>
      </c>
      <c r="F363" s="61" t="s">
        <v>354</v>
      </c>
    </row>
    <row r="364" spans="1:6" ht="75">
      <c r="A364" s="60" t="s">
        <v>301</v>
      </c>
      <c r="B364" s="59" t="s">
        <v>302</v>
      </c>
      <c r="C364" s="59" t="s">
        <v>354</v>
      </c>
      <c r="D364" s="61">
        <v>18.716</v>
      </c>
      <c r="E364" s="61">
        <v>18.716</v>
      </c>
      <c r="F364" s="61">
        <v>18.716</v>
      </c>
    </row>
    <row r="365" spans="1:6" ht="58.5" customHeight="1">
      <c r="A365" s="60" t="s">
        <v>274</v>
      </c>
      <c r="B365" s="59" t="s">
        <v>302</v>
      </c>
      <c r="C365" s="59" t="s">
        <v>38</v>
      </c>
      <c r="D365" s="61">
        <v>18.716</v>
      </c>
      <c r="E365" s="61">
        <v>18.716</v>
      </c>
      <c r="F365" s="61">
        <v>18.716</v>
      </c>
    </row>
    <row r="366" spans="1:6" ht="56.25">
      <c r="A366" s="60" t="s">
        <v>498</v>
      </c>
      <c r="B366" s="59" t="s">
        <v>499</v>
      </c>
      <c r="C366" s="59" t="s">
        <v>354</v>
      </c>
      <c r="D366" s="61">
        <v>4727.84128</v>
      </c>
      <c r="E366" s="61">
        <v>3009.65</v>
      </c>
      <c r="F366" s="61">
        <v>3009.65</v>
      </c>
    </row>
    <row r="367" spans="1:6" ht="18.75">
      <c r="A367" s="60" t="s">
        <v>85</v>
      </c>
      <c r="B367" s="59" t="s">
        <v>499</v>
      </c>
      <c r="C367" s="59" t="s">
        <v>86</v>
      </c>
      <c r="D367" s="61">
        <v>4727.84128</v>
      </c>
      <c r="E367" s="61">
        <v>3009.65</v>
      </c>
      <c r="F367" s="61">
        <v>3009.65</v>
      </c>
    </row>
    <row r="368" spans="1:6" ht="156.75" customHeight="1">
      <c r="A368" s="60" t="s">
        <v>313</v>
      </c>
      <c r="B368" s="59" t="s">
        <v>201</v>
      </c>
      <c r="C368" s="59" t="s">
        <v>354</v>
      </c>
      <c r="D368" s="61">
        <v>12.9</v>
      </c>
      <c r="E368" s="61">
        <v>13.3</v>
      </c>
      <c r="F368" s="61">
        <v>13.9</v>
      </c>
    </row>
    <row r="369" spans="1:6" ht="60" customHeight="1">
      <c r="A369" s="60" t="s">
        <v>274</v>
      </c>
      <c r="B369" s="59" t="s">
        <v>201</v>
      </c>
      <c r="C369" s="59" t="s">
        <v>38</v>
      </c>
      <c r="D369" s="61">
        <v>12.9</v>
      </c>
      <c r="E369" s="61">
        <v>13.3</v>
      </c>
      <c r="F369" s="61">
        <v>13.9</v>
      </c>
    </row>
    <row r="370" spans="1:6" ht="151.5" customHeight="1">
      <c r="A370" s="60" t="s">
        <v>408</v>
      </c>
      <c r="B370" s="59" t="s">
        <v>409</v>
      </c>
      <c r="C370" s="59" t="s">
        <v>354</v>
      </c>
      <c r="D370" s="61">
        <v>2391.1</v>
      </c>
      <c r="E370" s="61">
        <v>2464.2</v>
      </c>
      <c r="F370" s="61">
        <v>2557</v>
      </c>
    </row>
    <row r="371" spans="1:6" ht="114" customHeight="1">
      <c r="A371" s="60" t="s">
        <v>36</v>
      </c>
      <c r="B371" s="59" t="s">
        <v>409</v>
      </c>
      <c r="C371" s="59" t="s">
        <v>37</v>
      </c>
      <c r="D371" s="61">
        <v>2241.15</v>
      </c>
      <c r="E371" s="61">
        <v>2314.2</v>
      </c>
      <c r="F371" s="61">
        <v>2407</v>
      </c>
    </row>
    <row r="372" spans="1:6" ht="60.75" customHeight="1">
      <c r="A372" s="60" t="s">
        <v>274</v>
      </c>
      <c r="B372" s="59" t="s">
        <v>409</v>
      </c>
      <c r="C372" s="59" t="s">
        <v>38</v>
      </c>
      <c r="D372" s="61">
        <v>149.95</v>
      </c>
      <c r="E372" s="61">
        <v>150</v>
      </c>
      <c r="F372" s="61">
        <v>150</v>
      </c>
    </row>
    <row r="373" spans="1:6" ht="171.75" customHeight="1">
      <c r="A373" s="60" t="s">
        <v>410</v>
      </c>
      <c r="B373" s="59" t="s">
        <v>167</v>
      </c>
      <c r="C373" s="59" t="s">
        <v>354</v>
      </c>
      <c r="D373" s="61">
        <v>68.042</v>
      </c>
      <c r="E373" s="61">
        <v>70.095</v>
      </c>
      <c r="F373" s="61">
        <v>72.698</v>
      </c>
    </row>
    <row r="374" spans="1:6" ht="116.25" customHeight="1">
      <c r="A374" s="60" t="s">
        <v>36</v>
      </c>
      <c r="B374" s="59" t="s">
        <v>167</v>
      </c>
      <c r="C374" s="59" t="s">
        <v>37</v>
      </c>
      <c r="D374" s="61">
        <v>63.042</v>
      </c>
      <c r="E374" s="61">
        <v>65.1</v>
      </c>
      <c r="F374" s="61">
        <v>67.7</v>
      </c>
    </row>
    <row r="375" spans="1:6" ht="58.5" customHeight="1">
      <c r="A375" s="60" t="s">
        <v>274</v>
      </c>
      <c r="B375" s="59" t="s">
        <v>167</v>
      </c>
      <c r="C375" s="59" t="s">
        <v>38</v>
      </c>
      <c r="D375" s="61">
        <v>5</v>
      </c>
      <c r="E375" s="61">
        <v>4.995</v>
      </c>
      <c r="F375" s="61">
        <v>4.998</v>
      </c>
    </row>
    <row r="376" spans="1:6" ht="169.5" customHeight="1">
      <c r="A376" s="60" t="s">
        <v>411</v>
      </c>
      <c r="B376" s="59" t="s">
        <v>168</v>
      </c>
      <c r="C376" s="59" t="s">
        <v>354</v>
      </c>
      <c r="D376" s="61">
        <v>161.348</v>
      </c>
      <c r="E376" s="61">
        <v>166.479</v>
      </c>
      <c r="F376" s="61">
        <v>172.989</v>
      </c>
    </row>
    <row r="377" spans="1:6" ht="114.75" customHeight="1">
      <c r="A377" s="60" t="s">
        <v>36</v>
      </c>
      <c r="B377" s="59" t="s">
        <v>168</v>
      </c>
      <c r="C377" s="59" t="s">
        <v>37</v>
      </c>
      <c r="D377" s="61">
        <v>156.348</v>
      </c>
      <c r="E377" s="61">
        <v>161.479</v>
      </c>
      <c r="F377" s="61">
        <v>167.989</v>
      </c>
    </row>
    <row r="378" spans="1:6" ht="60" customHeight="1">
      <c r="A378" s="60" t="s">
        <v>274</v>
      </c>
      <c r="B378" s="59" t="s">
        <v>168</v>
      </c>
      <c r="C378" s="59" t="s">
        <v>38</v>
      </c>
      <c r="D378" s="61">
        <v>5</v>
      </c>
      <c r="E378" s="61">
        <v>5</v>
      </c>
      <c r="F378" s="61">
        <v>5</v>
      </c>
    </row>
    <row r="379" spans="1:6" ht="171" customHeight="1">
      <c r="A379" s="60" t="s">
        <v>595</v>
      </c>
      <c r="B379" s="59" t="s">
        <v>584</v>
      </c>
      <c r="C379" s="59" t="s">
        <v>354</v>
      </c>
      <c r="D379" s="61">
        <v>45.1</v>
      </c>
      <c r="E379" s="61">
        <v>46.6</v>
      </c>
      <c r="F379" s="61">
        <v>48.5</v>
      </c>
    </row>
    <row r="380" spans="1:6" ht="117.75" customHeight="1">
      <c r="A380" s="60" t="s">
        <v>36</v>
      </c>
      <c r="B380" s="59" t="s">
        <v>584</v>
      </c>
      <c r="C380" s="59" t="s">
        <v>37</v>
      </c>
      <c r="D380" s="61">
        <v>42.532</v>
      </c>
      <c r="E380" s="61">
        <v>42.532</v>
      </c>
      <c r="F380" s="61">
        <v>42.532</v>
      </c>
    </row>
    <row r="381" spans="1:6" ht="61.5" customHeight="1">
      <c r="A381" s="60" t="s">
        <v>274</v>
      </c>
      <c r="B381" s="59" t="s">
        <v>584</v>
      </c>
      <c r="C381" s="59" t="s">
        <v>38</v>
      </c>
      <c r="D381" s="61">
        <v>2.568</v>
      </c>
      <c r="E381" s="61">
        <v>4.068</v>
      </c>
      <c r="F381" s="61">
        <v>5.968</v>
      </c>
    </row>
    <row r="382" spans="1:6" ht="170.25" customHeight="1">
      <c r="A382" s="60" t="s">
        <v>500</v>
      </c>
      <c r="B382" s="59" t="s">
        <v>206</v>
      </c>
      <c r="C382" s="59" t="s">
        <v>354</v>
      </c>
      <c r="D382" s="61">
        <v>177.4</v>
      </c>
      <c r="E382" s="61">
        <v>181.4</v>
      </c>
      <c r="F382" s="61">
        <v>186.3</v>
      </c>
    </row>
    <row r="383" spans="1:6" ht="57" customHeight="1">
      <c r="A383" s="60" t="s">
        <v>274</v>
      </c>
      <c r="B383" s="59" t="s">
        <v>206</v>
      </c>
      <c r="C383" s="59" t="s">
        <v>38</v>
      </c>
      <c r="D383" s="61">
        <v>1.89</v>
      </c>
      <c r="E383" s="61">
        <v>1.92</v>
      </c>
      <c r="F383" s="61">
        <v>1.95</v>
      </c>
    </row>
    <row r="384" spans="1:6" ht="18.75">
      <c r="A384" s="60" t="s">
        <v>85</v>
      </c>
      <c r="B384" s="59" t="s">
        <v>206</v>
      </c>
      <c r="C384" s="59" t="s">
        <v>86</v>
      </c>
      <c r="D384" s="61">
        <v>175.51</v>
      </c>
      <c r="E384" s="61">
        <v>179.48</v>
      </c>
      <c r="F384" s="61">
        <v>184.35</v>
      </c>
    </row>
    <row r="385" spans="1:6" ht="153.75" customHeight="1">
      <c r="A385" s="60" t="s">
        <v>412</v>
      </c>
      <c r="B385" s="59" t="s">
        <v>207</v>
      </c>
      <c r="C385" s="59" t="s">
        <v>354</v>
      </c>
      <c r="D385" s="61">
        <v>9</v>
      </c>
      <c r="E385" s="61">
        <v>9</v>
      </c>
      <c r="F385" s="61">
        <v>9</v>
      </c>
    </row>
    <row r="386" spans="1:6" ht="55.5" customHeight="1">
      <c r="A386" s="60" t="s">
        <v>274</v>
      </c>
      <c r="B386" s="59" t="s">
        <v>207</v>
      </c>
      <c r="C386" s="59" t="s">
        <v>38</v>
      </c>
      <c r="D386" s="61">
        <v>9</v>
      </c>
      <c r="E386" s="61">
        <v>9</v>
      </c>
      <c r="F386" s="61">
        <v>9</v>
      </c>
    </row>
    <row r="387" spans="1:6" ht="152.25" customHeight="1">
      <c r="A387" s="60" t="s">
        <v>126</v>
      </c>
      <c r="B387" s="59" t="s">
        <v>149</v>
      </c>
      <c r="C387" s="59" t="s">
        <v>354</v>
      </c>
      <c r="D387" s="61">
        <v>645.402</v>
      </c>
      <c r="E387" s="61">
        <v>645.402</v>
      </c>
      <c r="F387" s="61">
        <v>645.402</v>
      </c>
    </row>
    <row r="388" spans="1:6" ht="113.25" customHeight="1">
      <c r="A388" s="60" t="s">
        <v>36</v>
      </c>
      <c r="B388" s="59" t="s">
        <v>149</v>
      </c>
      <c r="C388" s="59" t="s">
        <v>37</v>
      </c>
      <c r="D388" s="61">
        <v>628.215</v>
      </c>
      <c r="E388" s="61">
        <v>628.215</v>
      </c>
      <c r="F388" s="61">
        <v>628.215</v>
      </c>
    </row>
    <row r="389" spans="1:6" ht="58.5" customHeight="1">
      <c r="A389" s="60" t="s">
        <v>274</v>
      </c>
      <c r="B389" s="59" t="s">
        <v>149</v>
      </c>
      <c r="C389" s="59" t="s">
        <v>38</v>
      </c>
      <c r="D389" s="61">
        <v>17.187</v>
      </c>
      <c r="E389" s="61">
        <v>17.187</v>
      </c>
      <c r="F389" s="61">
        <v>17.187</v>
      </c>
    </row>
    <row r="390" spans="1:6" ht="57.75" customHeight="1">
      <c r="A390" s="60" t="s">
        <v>55</v>
      </c>
      <c r="B390" s="59" t="s">
        <v>169</v>
      </c>
      <c r="C390" s="59" t="s">
        <v>354</v>
      </c>
      <c r="D390" s="61">
        <v>1500</v>
      </c>
      <c r="E390" s="61">
        <v>1500</v>
      </c>
      <c r="F390" s="61">
        <v>1500</v>
      </c>
    </row>
    <row r="391" spans="1:6" ht="18.75">
      <c r="A391" s="60" t="s">
        <v>40</v>
      </c>
      <c r="B391" s="59" t="s">
        <v>169</v>
      </c>
      <c r="C391" s="59" t="s">
        <v>41</v>
      </c>
      <c r="D391" s="61">
        <v>1500</v>
      </c>
      <c r="E391" s="61">
        <v>1500</v>
      </c>
      <c r="F391" s="61">
        <v>1500</v>
      </c>
    </row>
    <row r="392" spans="1:6" ht="37.5">
      <c r="A392" s="60" t="s">
        <v>125</v>
      </c>
      <c r="B392" s="59" t="s">
        <v>170</v>
      </c>
      <c r="C392" s="59" t="s">
        <v>354</v>
      </c>
      <c r="D392" s="61">
        <v>6824.19462</v>
      </c>
      <c r="E392" s="61">
        <v>5368.353</v>
      </c>
      <c r="F392" s="61">
        <v>5268.353</v>
      </c>
    </row>
    <row r="393" spans="1:6" ht="57.75" customHeight="1">
      <c r="A393" s="60" t="s">
        <v>274</v>
      </c>
      <c r="B393" s="59" t="s">
        <v>170</v>
      </c>
      <c r="C393" s="59" t="s">
        <v>38</v>
      </c>
      <c r="D393" s="61">
        <v>589</v>
      </c>
      <c r="E393" s="61">
        <v>250</v>
      </c>
      <c r="F393" s="61">
        <v>150</v>
      </c>
    </row>
    <row r="394" spans="1:6" ht="37.5">
      <c r="A394" s="60" t="s">
        <v>47</v>
      </c>
      <c r="B394" s="59" t="s">
        <v>170</v>
      </c>
      <c r="C394" s="59" t="s">
        <v>48</v>
      </c>
      <c r="D394" s="61">
        <v>5028.353</v>
      </c>
      <c r="E394" s="61">
        <v>5028.353</v>
      </c>
      <c r="F394" s="61">
        <v>5028.353</v>
      </c>
    </row>
    <row r="395" spans="1:6" ht="18.75">
      <c r="A395" s="60" t="s">
        <v>40</v>
      </c>
      <c r="B395" s="59" t="s">
        <v>170</v>
      </c>
      <c r="C395" s="59" t="s">
        <v>41</v>
      </c>
      <c r="D395" s="61">
        <v>1206.84162</v>
      </c>
      <c r="E395" s="61">
        <v>90</v>
      </c>
      <c r="F395" s="61">
        <v>90</v>
      </c>
    </row>
    <row r="396" spans="1:6" ht="37.5">
      <c r="A396" s="60" t="s">
        <v>128</v>
      </c>
      <c r="B396" s="59" t="s">
        <v>208</v>
      </c>
      <c r="C396" s="59" t="s">
        <v>354</v>
      </c>
      <c r="D396" s="61" t="s">
        <v>354</v>
      </c>
      <c r="E396" s="61">
        <v>9800</v>
      </c>
      <c r="F396" s="61">
        <v>20200</v>
      </c>
    </row>
    <row r="397" spans="1:6" ht="18.75">
      <c r="A397" s="60" t="s">
        <v>323</v>
      </c>
      <c r="B397" s="59" t="s">
        <v>208</v>
      </c>
      <c r="C397" s="59" t="s">
        <v>11</v>
      </c>
      <c r="D397" s="61" t="s">
        <v>354</v>
      </c>
      <c r="E397" s="61">
        <v>9800</v>
      </c>
      <c r="F397" s="61">
        <v>20200</v>
      </c>
    </row>
  </sheetData>
  <sheetProtection/>
  <mergeCells count="10">
    <mergeCell ref="D1:F1"/>
    <mergeCell ref="A9:A10"/>
    <mergeCell ref="B9:B10"/>
    <mergeCell ref="C9:C10"/>
    <mergeCell ref="D9:F9"/>
    <mergeCell ref="D2:F2"/>
    <mergeCell ref="D5:F5"/>
    <mergeCell ref="A7:F7"/>
    <mergeCell ref="A8:F8"/>
    <mergeCell ref="D4:F4"/>
  </mergeCells>
  <printOptions/>
  <pageMargins left="0.984251968503937" right="0.1968503937007874" top="0.1968503937007874" bottom="0.1968503937007874" header="0.31496062992125984" footer="0.31496062992125984"/>
  <pageSetup fitToHeight="2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0.875" style="0" customWidth="1"/>
    <col min="9" max="9" width="16.625" style="0" customWidth="1"/>
    <col min="10" max="10" width="18.875" style="0" customWidth="1"/>
    <col min="11" max="11" width="20.25390625" style="0" customWidth="1"/>
  </cols>
  <sheetData>
    <row r="1" spans="9:11" ht="18.75">
      <c r="I1" s="136" t="s">
        <v>415</v>
      </c>
      <c r="J1" s="136"/>
      <c r="K1" s="136"/>
    </row>
    <row r="2" spans="9:11" ht="17.25" customHeight="1">
      <c r="I2" s="138" t="s">
        <v>780</v>
      </c>
      <c r="J2" s="136"/>
      <c r="K2" s="136"/>
    </row>
    <row r="3" spans="9:11" ht="12.75">
      <c r="I3" s="136"/>
      <c r="J3" s="136"/>
      <c r="K3" s="136"/>
    </row>
    <row r="4" spans="9:11" ht="12.75">
      <c r="I4" s="136"/>
      <c r="J4" s="136"/>
      <c r="K4" s="136"/>
    </row>
    <row r="5" spans="9:11" ht="12.75" customHeight="1" hidden="1">
      <c r="I5" s="136"/>
      <c r="J5" s="136"/>
      <c r="K5" s="136"/>
    </row>
    <row r="7" spans="1:11" ht="18.75">
      <c r="A7" s="2"/>
      <c r="B7" s="2"/>
      <c r="C7" s="2"/>
      <c r="D7" s="2"/>
      <c r="E7" s="2"/>
      <c r="F7" s="2"/>
      <c r="G7" s="2"/>
      <c r="H7" s="138" t="s">
        <v>415</v>
      </c>
      <c r="I7" s="138"/>
      <c r="J7" s="138"/>
      <c r="K7" s="138"/>
    </row>
    <row r="8" spans="1:9" ht="18.75" customHeight="1" hidden="1">
      <c r="A8" s="2"/>
      <c r="B8" s="2"/>
      <c r="C8" s="2"/>
      <c r="D8" s="2"/>
      <c r="E8" s="2"/>
      <c r="F8" s="2"/>
      <c r="G8" s="2"/>
      <c r="H8" s="136" t="s">
        <v>88</v>
      </c>
      <c r="I8" s="136"/>
    </row>
    <row r="9" spans="1:11" ht="18.75" customHeight="1">
      <c r="A9" s="2"/>
      <c r="B9" s="2"/>
      <c r="C9" s="2"/>
      <c r="D9" s="2"/>
      <c r="E9" s="2"/>
      <c r="F9" s="2"/>
      <c r="G9" s="2"/>
      <c r="H9" s="128"/>
      <c r="I9" s="138" t="s">
        <v>781</v>
      </c>
      <c r="J9" s="138"/>
      <c r="K9" s="138"/>
    </row>
    <row r="10" spans="1:11" ht="18.75" customHeight="1">
      <c r="A10" s="2"/>
      <c r="B10" s="2"/>
      <c r="C10" s="2"/>
      <c r="D10" s="2"/>
      <c r="E10" s="2"/>
      <c r="F10" s="2"/>
      <c r="G10" s="2"/>
      <c r="H10" s="128"/>
      <c r="I10" s="138"/>
      <c r="J10" s="138"/>
      <c r="K10" s="138"/>
    </row>
    <row r="11" spans="1:9" ht="7.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11" ht="30.75" customHeight="1">
      <c r="A12" s="137" t="s">
        <v>89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ht="30.75" customHeight="1">
      <c r="A13" s="137" t="s">
        <v>414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ht="0.7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9" ht="18.75">
      <c r="A15" s="2"/>
      <c r="B15" s="2"/>
      <c r="C15" s="2"/>
      <c r="D15" s="2"/>
      <c r="E15" s="2"/>
      <c r="F15" s="2"/>
      <c r="G15" s="2"/>
      <c r="H15" s="2"/>
      <c r="I15" s="3"/>
    </row>
    <row r="16" spans="1:11" ht="34.5" customHeight="1">
      <c r="A16" s="144" t="s">
        <v>90</v>
      </c>
      <c r="B16" s="145"/>
      <c r="C16" s="145"/>
      <c r="D16" s="145"/>
      <c r="E16" s="145"/>
      <c r="F16" s="145"/>
      <c r="G16" s="146"/>
      <c r="H16" s="150" t="s">
        <v>10</v>
      </c>
      <c r="I16" s="4" t="s">
        <v>26</v>
      </c>
      <c r="J16" s="139" t="s">
        <v>26</v>
      </c>
      <c r="K16" s="140"/>
    </row>
    <row r="17" spans="1:11" ht="18.75">
      <c r="A17" s="147"/>
      <c r="B17" s="148"/>
      <c r="C17" s="148"/>
      <c r="D17" s="148"/>
      <c r="E17" s="148"/>
      <c r="F17" s="148"/>
      <c r="G17" s="149"/>
      <c r="H17" s="151"/>
      <c r="I17" s="4" t="s">
        <v>269</v>
      </c>
      <c r="J17" s="16" t="s">
        <v>324</v>
      </c>
      <c r="K17" s="17" t="s">
        <v>353</v>
      </c>
    </row>
    <row r="18" spans="1:11" ht="18.75">
      <c r="A18" s="141">
        <v>1</v>
      </c>
      <c r="B18" s="142"/>
      <c r="C18" s="142"/>
      <c r="D18" s="142"/>
      <c r="E18" s="142"/>
      <c r="F18" s="142"/>
      <c r="G18" s="143"/>
      <c r="H18" s="5">
        <v>2</v>
      </c>
      <c r="I18" s="4">
        <v>3</v>
      </c>
      <c r="J18" s="4">
        <v>4</v>
      </c>
      <c r="K18" s="17">
        <v>5</v>
      </c>
    </row>
    <row r="19" spans="1:11" ht="63" customHeight="1">
      <c r="A19" s="6" t="s">
        <v>15</v>
      </c>
      <c r="B19" s="6" t="s">
        <v>13</v>
      </c>
      <c r="C19" s="6" t="s">
        <v>13</v>
      </c>
      <c r="D19" s="6" t="s">
        <v>13</v>
      </c>
      <c r="E19" s="6" t="s">
        <v>13</v>
      </c>
      <c r="F19" s="6" t="s">
        <v>14</v>
      </c>
      <c r="G19" s="6" t="s">
        <v>11</v>
      </c>
      <c r="H19" s="7" t="s">
        <v>91</v>
      </c>
      <c r="I19" s="18">
        <f>SUM(I20,I29)</f>
        <v>104645.20999999996</v>
      </c>
      <c r="J19" s="18">
        <f>SUM(J20,J29)</f>
        <v>90858.08200000005</v>
      </c>
      <c r="K19" s="18">
        <f>SUM(K20,K29)</f>
        <v>33040.33699999994</v>
      </c>
    </row>
    <row r="20" spans="1:11" ht="56.25">
      <c r="A20" s="6" t="s">
        <v>15</v>
      </c>
      <c r="B20" s="6" t="s">
        <v>16</v>
      </c>
      <c r="C20" s="6" t="s">
        <v>13</v>
      </c>
      <c r="D20" s="6" t="s">
        <v>13</v>
      </c>
      <c r="E20" s="6" t="s">
        <v>13</v>
      </c>
      <c r="F20" s="6" t="s">
        <v>14</v>
      </c>
      <c r="G20" s="6" t="s">
        <v>11</v>
      </c>
      <c r="H20" s="7" t="s">
        <v>92</v>
      </c>
      <c r="I20" s="19">
        <f>SUM(I25,I22)</f>
        <v>104645.20999999996</v>
      </c>
      <c r="J20" s="19">
        <f>SUM(J25,J22)</f>
        <v>90858.08200000005</v>
      </c>
      <c r="K20" s="19">
        <f>SUM(K25,K22)</f>
        <v>33040.33699999994</v>
      </c>
    </row>
    <row r="21" spans="1:11" ht="36.75" customHeight="1">
      <c r="A21" s="6" t="s">
        <v>15</v>
      </c>
      <c r="B21" s="6" t="s">
        <v>16</v>
      </c>
      <c r="C21" s="6" t="s">
        <v>13</v>
      </c>
      <c r="D21" s="6" t="s">
        <v>13</v>
      </c>
      <c r="E21" s="6" t="s">
        <v>13</v>
      </c>
      <c r="F21" s="6" t="s">
        <v>14</v>
      </c>
      <c r="G21" s="6" t="s">
        <v>86</v>
      </c>
      <c r="H21" s="9" t="s">
        <v>93</v>
      </c>
      <c r="I21" s="19">
        <f aca="true" t="shared" si="0" ref="I21:K23">SUM(I22)</f>
        <v>-714944.332</v>
      </c>
      <c r="J21" s="19">
        <f t="shared" si="0"/>
        <v>-630624.19</v>
      </c>
      <c r="K21" s="19">
        <f t="shared" si="0"/>
        <v>-639731.145</v>
      </c>
    </row>
    <row r="22" spans="1:11" ht="38.25" customHeight="1">
      <c r="A22" s="6" t="s">
        <v>15</v>
      </c>
      <c r="B22" s="6" t="s">
        <v>16</v>
      </c>
      <c r="C22" s="6" t="s">
        <v>17</v>
      </c>
      <c r="D22" s="6" t="s">
        <v>13</v>
      </c>
      <c r="E22" s="6" t="s">
        <v>13</v>
      </c>
      <c r="F22" s="6" t="s">
        <v>14</v>
      </c>
      <c r="G22" s="6" t="s">
        <v>86</v>
      </c>
      <c r="H22" s="9" t="s">
        <v>94</v>
      </c>
      <c r="I22" s="19">
        <f t="shared" si="0"/>
        <v>-714944.332</v>
      </c>
      <c r="J22" s="19">
        <f t="shared" si="0"/>
        <v>-630624.19</v>
      </c>
      <c r="K22" s="19">
        <f t="shared" si="0"/>
        <v>-639731.145</v>
      </c>
    </row>
    <row r="23" spans="1:11" ht="36.75" customHeight="1">
      <c r="A23" s="6" t="s">
        <v>15</v>
      </c>
      <c r="B23" s="6" t="s">
        <v>16</v>
      </c>
      <c r="C23" s="6" t="s">
        <v>17</v>
      </c>
      <c r="D23" s="6" t="s">
        <v>15</v>
      </c>
      <c r="E23" s="6" t="s">
        <v>13</v>
      </c>
      <c r="F23" s="6" t="s">
        <v>14</v>
      </c>
      <c r="G23" s="6" t="s">
        <v>95</v>
      </c>
      <c r="H23" s="9" t="s">
        <v>96</v>
      </c>
      <c r="I23" s="19">
        <f t="shared" si="0"/>
        <v>-714944.332</v>
      </c>
      <c r="J23" s="19">
        <f t="shared" si="0"/>
        <v>-630624.19</v>
      </c>
      <c r="K23" s="19">
        <f t="shared" si="0"/>
        <v>-639731.145</v>
      </c>
    </row>
    <row r="24" spans="1:11" ht="54" customHeight="1">
      <c r="A24" s="6" t="s">
        <v>15</v>
      </c>
      <c r="B24" s="6" t="s">
        <v>16</v>
      </c>
      <c r="C24" s="6" t="s">
        <v>17</v>
      </c>
      <c r="D24" s="6" t="s">
        <v>15</v>
      </c>
      <c r="E24" s="6" t="s">
        <v>16</v>
      </c>
      <c r="F24" s="6" t="s">
        <v>14</v>
      </c>
      <c r="G24" s="6" t="s">
        <v>95</v>
      </c>
      <c r="H24" s="9" t="s">
        <v>97</v>
      </c>
      <c r="I24" s="20">
        <f>-1889.28-713055.052</f>
        <v>-714944.332</v>
      </c>
      <c r="J24" s="19">
        <v>-630624.19</v>
      </c>
      <c r="K24" s="19">
        <v>-639731.145</v>
      </c>
    </row>
    <row r="25" spans="1:11" ht="37.5" customHeight="1">
      <c r="A25" s="6" t="s">
        <v>15</v>
      </c>
      <c r="B25" s="6" t="s">
        <v>16</v>
      </c>
      <c r="C25" s="6" t="s">
        <v>13</v>
      </c>
      <c r="D25" s="6" t="s">
        <v>13</v>
      </c>
      <c r="E25" s="6" t="s">
        <v>13</v>
      </c>
      <c r="F25" s="6" t="s">
        <v>14</v>
      </c>
      <c r="G25" s="6" t="s">
        <v>56</v>
      </c>
      <c r="H25" s="9" t="s">
        <v>98</v>
      </c>
      <c r="I25" s="19">
        <f>SUM(I26)</f>
        <v>819589.542</v>
      </c>
      <c r="J25" s="19">
        <f>J26</f>
        <v>721482.272</v>
      </c>
      <c r="K25" s="19">
        <f>K26</f>
        <v>672771.482</v>
      </c>
    </row>
    <row r="26" spans="1:11" ht="39" customHeight="1">
      <c r="A26" s="6" t="s">
        <v>15</v>
      </c>
      <c r="B26" s="6" t="s">
        <v>16</v>
      </c>
      <c r="C26" s="6" t="s">
        <v>17</v>
      </c>
      <c r="D26" s="6" t="s">
        <v>13</v>
      </c>
      <c r="E26" s="6" t="s">
        <v>13</v>
      </c>
      <c r="F26" s="6" t="s">
        <v>14</v>
      </c>
      <c r="G26" s="6" t="s">
        <v>56</v>
      </c>
      <c r="H26" s="9" t="s">
        <v>99</v>
      </c>
      <c r="I26" s="19">
        <f>SUM(I27)</f>
        <v>819589.542</v>
      </c>
      <c r="J26" s="19">
        <f>SUM(J27)</f>
        <v>721482.272</v>
      </c>
      <c r="K26" s="19">
        <f>SUM(K27)</f>
        <v>672771.482</v>
      </c>
    </row>
    <row r="27" spans="1:11" ht="39" customHeight="1">
      <c r="A27" s="6" t="s">
        <v>15</v>
      </c>
      <c r="B27" s="6" t="s">
        <v>16</v>
      </c>
      <c r="C27" s="6" t="s">
        <v>17</v>
      </c>
      <c r="D27" s="6" t="s">
        <v>15</v>
      </c>
      <c r="E27" s="6" t="s">
        <v>13</v>
      </c>
      <c r="F27" s="6" t="s">
        <v>14</v>
      </c>
      <c r="G27" s="6" t="s">
        <v>100</v>
      </c>
      <c r="H27" s="9" t="s">
        <v>101</v>
      </c>
      <c r="I27" s="19">
        <f>SUM(I28)</f>
        <v>819589.542</v>
      </c>
      <c r="J27" s="19">
        <f>SUM(J28)</f>
        <v>721482.272</v>
      </c>
      <c r="K27" s="19">
        <f>SUM(K28)</f>
        <v>672771.482</v>
      </c>
    </row>
    <row r="28" spans="1:11" ht="60" customHeight="1">
      <c r="A28" s="6" t="s">
        <v>15</v>
      </c>
      <c r="B28" s="6" t="s">
        <v>16</v>
      </c>
      <c r="C28" s="6" t="s">
        <v>17</v>
      </c>
      <c r="D28" s="6" t="s">
        <v>15</v>
      </c>
      <c r="E28" s="6" t="s">
        <v>16</v>
      </c>
      <c r="F28" s="6" t="s">
        <v>14</v>
      </c>
      <c r="G28" s="6" t="s">
        <v>100</v>
      </c>
      <c r="H28" s="9" t="s">
        <v>102</v>
      </c>
      <c r="I28" s="19">
        <f>1889.28+817700.262</f>
        <v>819589.542</v>
      </c>
      <c r="J28" s="19">
        <v>721482.272</v>
      </c>
      <c r="K28" s="19">
        <v>672771.482</v>
      </c>
    </row>
    <row r="29" spans="1:11" ht="56.25" hidden="1">
      <c r="A29" s="6" t="s">
        <v>15</v>
      </c>
      <c r="B29" s="6" t="s">
        <v>27</v>
      </c>
      <c r="C29" s="6" t="s">
        <v>13</v>
      </c>
      <c r="D29" s="6" t="s">
        <v>13</v>
      </c>
      <c r="E29" s="6" t="s">
        <v>13</v>
      </c>
      <c r="F29" s="6" t="s">
        <v>14</v>
      </c>
      <c r="G29" s="6" t="s">
        <v>11</v>
      </c>
      <c r="H29" s="7" t="s">
        <v>103</v>
      </c>
      <c r="I29" s="8">
        <f>SUM(I30,I33)</f>
        <v>0</v>
      </c>
      <c r="J29" s="19"/>
      <c r="K29" s="19"/>
    </row>
    <row r="30" spans="1:9" ht="56.25" hidden="1">
      <c r="A30" s="6" t="s">
        <v>15</v>
      </c>
      <c r="B30" s="6" t="s">
        <v>27</v>
      </c>
      <c r="C30" s="6" t="s">
        <v>57</v>
      </c>
      <c r="D30" s="6" t="s">
        <v>13</v>
      </c>
      <c r="E30" s="6" t="s">
        <v>13</v>
      </c>
      <c r="F30" s="6" t="s">
        <v>14</v>
      </c>
      <c r="G30" s="6" t="s">
        <v>11</v>
      </c>
      <c r="H30" s="9" t="s">
        <v>104</v>
      </c>
      <c r="I30" s="8">
        <f>SUM(I31)</f>
        <v>0</v>
      </c>
    </row>
    <row r="31" spans="1:9" ht="117" customHeight="1" hidden="1">
      <c r="A31" s="6" t="s">
        <v>15</v>
      </c>
      <c r="B31" s="6" t="s">
        <v>27</v>
      </c>
      <c r="C31" s="6" t="s">
        <v>57</v>
      </c>
      <c r="D31" s="6" t="s">
        <v>13</v>
      </c>
      <c r="E31" s="6" t="s">
        <v>13</v>
      </c>
      <c r="F31" s="6" t="s">
        <v>14</v>
      </c>
      <c r="G31" s="6" t="s">
        <v>41</v>
      </c>
      <c r="H31" s="9" t="s">
        <v>105</v>
      </c>
      <c r="I31" s="8">
        <f>SUM(I32)</f>
        <v>0</v>
      </c>
    </row>
    <row r="32" spans="1:9" ht="122.25" customHeight="1" hidden="1">
      <c r="A32" s="6" t="s">
        <v>15</v>
      </c>
      <c r="B32" s="6" t="s">
        <v>27</v>
      </c>
      <c r="C32" s="6" t="s">
        <v>57</v>
      </c>
      <c r="D32" s="6" t="s">
        <v>13</v>
      </c>
      <c r="E32" s="6" t="s">
        <v>16</v>
      </c>
      <c r="F32" s="6" t="s">
        <v>14</v>
      </c>
      <c r="G32" s="6" t="s">
        <v>106</v>
      </c>
      <c r="H32" s="9" t="s">
        <v>107</v>
      </c>
      <c r="I32" s="8">
        <v>0</v>
      </c>
    </row>
    <row r="33" spans="1:9" ht="56.25" hidden="1">
      <c r="A33" s="6" t="s">
        <v>15</v>
      </c>
      <c r="B33" s="6" t="s">
        <v>27</v>
      </c>
      <c r="C33" s="6" t="s">
        <v>16</v>
      </c>
      <c r="D33" s="6" t="s">
        <v>13</v>
      </c>
      <c r="E33" s="6" t="s">
        <v>13</v>
      </c>
      <c r="F33" s="6" t="s">
        <v>14</v>
      </c>
      <c r="G33" s="6" t="s">
        <v>11</v>
      </c>
      <c r="H33" s="9" t="s">
        <v>108</v>
      </c>
      <c r="I33" s="8">
        <f>SUM(I34)</f>
        <v>0</v>
      </c>
    </row>
    <row r="34" spans="1:9" ht="56.25" hidden="1">
      <c r="A34" s="6" t="s">
        <v>15</v>
      </c>
      <c r="B34" s="6" t="s">
        <v>27</v>
      </c>
      <c r="C34" s="6" t="s">
        <v>16</v>
      </c>
      <c r="D34" s="6" t="s">
        <v>13</v>
      </c>
      <c r="E34" s="6" t="s">
        <v>13</v>
      </c>
      <c r="F34" s="6" t="s">
        <v>14</v>
      </c>
      <c r="G34" s="6" t="s">
        <v>56</v>
      </c>
      <c r="H34" s="9" t="s">
        <v>109</v>
      </c>
      <c r="I34" s="8">
        <f>SUM(I35)</f>
        <v>0</v>
      </c>
    </row>
    <row r="35" spans="1:9" ht="93.75" hidden="1">
      <c r="A35" s="6" t="s">
        <v>15</v>
      </c>
      <c r="B35" s="6" t="s">
        <v>27</v>
      </c>
      <c r="C35" s="6" t="s">
        <v>16</v>
      </c>
      <c r="D35" s="6" t="s">
        <v>15</v>
      </c>
      <c r="E35" s="6" t="s">
        <v>16</v>
      </c>
      <c r="F35" s="6" t="s">
        <v>14</v>
      </c>
      <c r="G35" s="6" t="s">
        <v>110</v>
      </c>
      <c r="H35" s="9" t="s">
        <v>111</v>
      </c>
      <c r="I35" s="10"/>
    </row>
    <row r="36" spans="1:9" ht="15.75" customHeight="1">
      <c r="A36" s="11"/>
      <c r="B36" s="11"/>
      <c r="C36" s="11"/>
      <c r="D36" s="11"/>
      <c r="E36" s="11"/>
      <c r="F36" s="11"/>
      <c r="G36" s="11"/>
      <c r="H36" s="12"/>
      <c r="I36" s="13"/>
    </row>
    <row r="37" spans="1:9" ht="12.75">
      <c r="A37" s="14"/>
      <c r="B37" s="14"/>
      <c r="C37" s="14"/>
      <c r="D37" s="14"/>
      <c r="E37" s="14"/>
      <c r="F37" s="14"/>
      <c r="G37" s="14"/>
      <c r="H37" s="1"/>
      <c r="I37" s="15"/>
    </row>
  </sheetData>
  <sheetProtection/>
  <mergeCells count="11">
    <mergeCell ref="J16:K16"/>
    <mergeCell ref="A18:G18"/>
    <mergeCell ref="A16:G17"/>
    <mergeCell ref="H16:H17"/>
    <mergeCell ref="H8:I8"/>
    <mergeCell ref="A13:K14"/>
    <mergeCell ref="I9:K10"/>
    <mergeCell ref="I1:K1"/>
    <mergeCell ref="A12:K12"/>
    <mergeCell ref="I2:K5"/>
    <mergeCell ref="H7:K7"/>
  </mergeCell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25.375" style="23" customWidth="1"/>
    <col min="2" max="2" width="15.875" style="36" customWidth="1"/>
    <col min="3" max="3" width="24.25390625" style="36" customWidth="1"/>
    <col min="4" max="4" width="25.875" style="36" customWidth="1"/>
    <col min="5" max="16384" width="9.125" style="36" customWidth="1"/>
  </cols>
  <sheetData>
    <row r="1" spans="1:4" ht="18.75">
      <c r="A1" s="155" t="s">
        <v>597</v>
      </c>
      <c r="B1" s="155"/>
      <c r="C1" s="158"/>
      <c r="D1" s="158"/>
    </row>
    <row r="2" spans="1:4" ht="18.75" customHeight="1">
      <c r="A2" s="113"/>
      <c r="B2" s="152" t="s">
        <v>780</v>
      </c>
      <c r="C2" s="152"/>
      <c r="D2" s="152"/>
    </row>
    <row r="3" spans="1:4" ht="14.25" customHeight="1">
      <c r="A3" s="113"/>
      <c r="B3" s="152"/>
      <c r="C3" s="152"/>
      <c r="D3" s="152"/>
    </row>
    <row r="4" spans="1:4" ht="6.75" customHeight="1">
      <c r="A4" s="113"/>
      <c r="B4" s="152"/>
      <c r="C4" s="152"/>
      <c r="D4" s="152"/>
    </row>
    <row r="6" spans="1:4" ht="18.75">
      <c r="A6" s="152" t="s">
        <v>674</v>
      </c>
      <c r="B6" s="153"/>
      <c r="C6" s="153"/>
      <c r="D6" s="153"/>
    </row>
    <row r="7" spans="1:4" ht="18.75">
      <c r="A7" s="152" t="s">
        <v>596</v>
      </c>
      <c r="B7" s="153"/>
      <c r="C7" s="153"/>
      <c r="D7" s="153"/>
    </row>
    <row r="8" spans="1:4" ht="18.75">
      <c r="A8" s="152" t="s">
        <v>778</v>
      </c>
      <c r="B8" s="153"/>
      <c r="C8" s="153"/>
      <c r="D8" s="153"/>
    </row>
    <row r="9" spans="1:4" ht="18.75">
      <c r="A9" s="22"/>
      <c r="B9" s="75"/>
      <c r="C9" s="75"/>
      <c r="D9" s="75"/>
    </row>
    <row r="10" spans="1:4" ht="15.75" customHeight="1">
      <c r="A10" s="74"/>
      <c r="B10" s="152" t="s">
        <v>675</v>
      </c>
      <c r="C10" s="154"/>
      <c r="D10" s="154"/>
    </row>
    <row r="11" spans="1:4" ht="15.75" customHeight="1">
      <c r="A11" s="155"/>
      <c r="B11" s="155"/>
      <c r="C11" s="75"/>
      <c r="D11" s="75"/>
    </row>
    <row r="12" spans="1:4" ht="18.75">
      <c r="A12" s="74"/>
      <c r="B12" s="75"/>
      <c r="C12" s="75"/>
      <c r="D12" s="75"/>
    </row>
    <row r="13" spans="1:4" ht="18.75">
      <c r="A13" s="156" t="s">
        <v>676</v>
      </c>
      <c r="B13" s="154"/>
      <c r="C13" s="154"/>
      <c r="D13" s="154"/>
    </row>
    <row r="14" spans="1:4" ht="51.75" customHeight="1">
      <c r="A14" s="157" t="s">
        <v>677</v>
      </c>
      <c r="B14" s="154"/>
      <c r="C14" s="154"/>
      <c r="D14" s="154"/>
    </row>
    <row r="15" spans="1:4" ht="6.75" customHeight="1">
      <c r="A15" s="158"/>
      <c r="B15" s="158"/>
      <c r="C15" s="158"/>
      <c r="D15" s="158"/>
    </row>
    <row r="16" spans="1:4" ht="15.75" customHeight="1">
      <c r="A16" s="76"/>
      <c r="B16" s="75"/>
      <c r="C16" s="75"/>
      <c r="D16" s="75"/>
    </row>
    <row r="17" spans="1:4" ht="57" customHeight="1">
      <c r="A17" s="38" t="s">
        <v>586</v>
      </c>
      <c r="B17" s="38" t="s">
        <v>678</v>
      </c>
      <c r="C17" s="196" t="s">
        <v>679</v>
      </c>
      <c r="D17" s="196" t="s">
        <v>680</v>
      </c>
    </row>
    <row r="18" spans="1:4" ht="27" customHeight="1">
      <c r="A18" s="77" t="s">
        <v>588</v>
      </c>
      <c r="B18" s="78">
        <f>C18+D18</f>
        <v>166.6677</v>
      </c>
      <c r="C18" s="79">
        <f>C19</f>
        <v>0</v>
      </c>
      <c r="D18" s="80">
        <f>D19+D20+D21+D22</f>
        <v>166.6677</v>
      </c>
    </row>
    <row r="19" spans="1:4" ht="33" customHeight="1">
      <c r="A19" s="81" t="s">
        <v>603</v>
      </c>
      <c r="B19" s="82">
        <f>C19+D19</f>
        <v>0</v>
      </c>
      <c r="C19" s="82"/>
      <c r="D19" s="83"/>
    </row>
    <row r="20" spans="1:4" ht="33" customHeight="1">
      <c r="A20" s="81" t="s">
        <v>628</v>
      </c>
      <c r="B20" s="82">
        <f>C20+D20</f>
        <v>66.667</v>
      </c>
      <c r="C20" s="82"/>
      <c r="D20" s="83">
        <v>66.667</v>
      </c>
    </row>
    <row r="21" spans="1:4" ht="33" customHeight="1">
      <c r="A21" s="81" t="s">
        <v>590</v>
      </c>
      <c r="B21" s="82">
        <f>C21+D21</f>
        <v>66.667</v>
      </c>
      <c r="C21" s="82"/>
      <c r="D21" s="83">
        <v>66.667</v>
      </c>
    </row>
    <row r="22" spans="1:4" ht="37.5">
      <c r="A22" s="84" t="s">
        <v>607</v>
      </c>
      <c r="B22" s="85">
        <f>C22+D22</f>
        <v>33.33369999999999</v>
      </c>
      <c r="C22" s="85"/>
      <c r="D22" s="86">
        <f>33.334+33.334+66.6667-100.001</f>
        <v>33.33369999999999</v>
      </c>
    </row>
    <row r="23" spans="1:4" ht="18.75">
      <c r="A23" s="22"/>
      <c r="B23" s="75"/>
      <c r="C23" s="75"/>
      <c r="D23" s="75"/>
    </row>
    <row r="24" spans="1:4" ht="18.75">
      <c r="A24" s="22"/>
      <c r="B24" s="75"/>
      <c r="C24" s="75"/>
      <c r="D24" s="75"/>
    </row>
    <row r="25" spans="1:4" ht="18.75">
      <c r="A25" s="22"/>
      <c r="B25" s="75"/>
      <c r="C25" s="75"/>
      <c r="D25" s="75"/>
    </row>
  </sheetData>
  <sheetProtection/>
  <mergeCells count="9">
    <mergeCell ref="A8:D8"/>
    <mergeCell ref="B10:D10"/>
    <mergeCell ref="A11:B11"/>
    <mergeCell ref="A13:D13"/>
    <mergeCell ref="A14:D15"/>
    <mergeCell ref="A1:D1"/>
    <mergeCell ref="A6:D6"/>
    <mergeCell ref="A7:D7"/>
    <mergeCell ref="B2:D4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27.75390625" style="23" customWidth="1"/>
    <col min="2" max="2" width="17.125" style="36" customWidth="1"/>
    <col min="3" max="3" width="24.375" style="36" customWidth="1"/>
    <col min="4" max="4" width="26.375" style="36" customWidth="1"/>
    <col min="5" max="16384" width="9.125" style="36" customWidth="1"/>
  </cols>
  <sheetData>
    <row r="1" spans="1:4" ht="18.75">
      <c r="A1" s="155" t="s">
        <v>623</v>
      </c>
      <c r="B1" s="155"/>
      <c r="C1" s="158"/>
      <c r="D1" s="158"/>
    </row>
    <row r="2" spans="1:4" ht="18.75">
      <c r="A2" s="124"/>
      <c r="B2" s="152" t="s">
        <v>780</v>
      </c>
      <c r="C2" s="152"/>
      <c r="D2" s="152"/>
    </row>
    <row r="3" spans="1:4" ht="14.25" customHeight="1">
      <c r="A3" s="113"/>
      <c r="B3" s="152"/>
      <c r="C3" s="152"/>
      <c r="D3" s="152"/>
    </row>
    <row r="4" spans="1:4" ht="18.75" customHeight="1">
      <c r="A4" s="152"/>
      <c r="B4" s="152"/>
      <c r="C4" s="159"/>
      <c r="D4" s="159"/>
    </row>
    <row r="5" spans="1:4" ht="18.75">
      <c r="A5" s="152" t="s">
        <v>681</v>
      </c>
      <c r="B5" s="153"/>
      <c r="C5" s="153"/>
      <c r="D5" s="153"/>
    </row>
    <row r="6" spans="1:4" ht="18.75">
      <c r="A6" s="152" t="s">
        <v>596</v>
      </c>
      <c r="B6" s="153"/>
      <c r="C6" s="153"/>
      <c r="D6" s="153"/>
    </row>
    <row r="7" spans="1:4" ht="18.75">
      <c r="A7" s="152" t="s">
        <v>778</v>
      </c>
      <c r="B7" s="153"/>
      <c r="C7" s="153"/>
      <c r="D7" s="153"/>
    </row>
    <row r="8" spans="1:4" ht="18.75">
      <c r="A8" s="22"/>
      <c r="B8" s="75"/>
      <c r="C8" s="75"/>
      <c r="D8" s="75"/>
    </row>
    <row r="9" spans="1:4" ht="15.75" customHeight="1">
      <c r="A9" s="74"/>
      <c r="B9" s="152" t="s">
        <v>682</v>
      </c>
      <c r="C9" s="154"/>
      <c r="D9" s="154"/>
    </row>
    <row r="10" spans="1:4" ht="15.75" customHeight="1">
      <c r="A10" s="155"/>
      <c r="B10" s="155"/>
      <c r="C10" s="75"/>
      <c r="D10" s="75"/>
    </row>
    <row r="11" spans="1:4" ht="18.75">
      <c r="A11" s="74"/>
      <c r="B11" s="75"/>
      <c r="C11" s="75"/>
      <c r="D11" s="75"/>
    </row>
    <row r="12" spans="1:4" ht="18.75">
      <c r="A12" s="156" t="s">
        <v>676</v>
      </c>
      <c r="B12" s="154"/>
      <c r="C12" s="154"/>
      <c r="D12" s="154"/>
    </row>
    <row r="13" spans="1:4" ht="37.5" customHeight="1">
      <c r="A13" s="157" t="s">
        <v>683</v>
      </c>
      <c r="B13" s="154"/>
      <c r="C13" s="154"/>
      <c r="D13" s="154"/>
    </row>
    <row r="14" spans="1:4" ht="19.5" customHeight="1">
      <c r="A14" s="158"/>
      <c r="B14" s="158"/>
      <c r="C14" s="158"/>
      <c r="D14" s="158"/>
    </row>
    <row r="15" spans="1:4" ht="15.75" customHeight="1">
      <c r="A15" s="76"/>
      <c r="B15" s="75"/>
      <c r="C15" s="75"/>
      <c r="D15" s="75"/>
    </row>
    <row r="16" spans="1:4" ht="57" customHeight="1">
      <c r="A16" s="38" t="s">
        <v>586</v>
      </c>
      <c r="B16" s="38" t="s">
        <v>678</v>
      </c>
      <c r="C16" s="196" t="s">
        <v>679</v>
      </c>
      <c r="D16" s="196" t="s">
        <v>680</v>
      </c>
    </row>
    <row r="17" spans="1:4" ht="27" customHeight="1">
      <c r="A17" s="77" t="s">
        <v>588</v>
      </c>
      <c r="B17" s="78">
        <f>C17+D17</f>
        <v>111.111</v>
      </c>
      <c r="C17" s="79">
        <f>C18</f>
        <v>0</v>
      </c>
      <c r="D17" s="80">
        <f>D18+D19+D20+D21</f>
        <v>111.111</v>
      </c>
    </row>
    <row r="18" spans="1:4" ht="33" customHeight="1">
      <c r="A18" s="81" t="s">
        <v>589</v>
      </c>
      <c r="B18" s="82">
        <f>C18+D18</f>
        <v>0</v>
      </c>
      <c r="C18" s="82"/>
      <c r="D18" s="83">
        <v>0</v>
      </c>
    </row>
    <row r="19" spans="1:4" ht="33" customHeight="1">
      <c r="A19" s="81" t="s">
        <v>684</v>
      </c>
      <c r="B19" s="82">
        <f>C19+D19</f>
        <v>0</v>
      </c>
      <c r="C19" s="82"/>
      <c r="D19" s="83">
        <v>0</v>
      </c>
    </row>
    <row r="20" spans="1:4" ht="33" customHeight="1">
      <c r="A20" s="81" t="s">
        <v>592</v>
      </c>
      <c r="B20" s="82">
        <f>C20+D20</f>
        <v>111.111</v>
      </c>
      <c r="C20" s="82"/>
      <c r="D20" s="83">
        <v>111.111</v>
      </c>
    </row>
    <row r="21" spans="1:4" ht="37.5">
      <c r="A21" s="84" t="s">
        <v>607</v>
      </c>
      <c r="B21" s="87">
        <f>C21+D21</f>
        <v>0</v>
      </c>
      <c r="C21" s="87"/>
      <c r="D21" s="88">
        <v>0</v>
      </c>
    </row>
    <row r="22" spans="1:4" ht="18.75">
      <c r="A22" s="22"/>
      <c r="B22" s="75"/>
      <c r="C22" s="75"/>
      <c r="D22" s="75"/>
    </row>
    <row r="23" spans="1:4" ht="18.75">
      <c r="A23" s="22"/>
      <c r="B23" s="75"/>
      <c r="C23" s="75"/>
      <c r="D23" s="75"/>
    </row>
    <row r="24" spans="1:4" ht="18.75">
      <c r="A24" s="22"/>
      <c r="B24" s="75"/>
      <c r="C24" s="75"/>
      <c r="D24" s="75"/>
    </row>
  </sheetData>
  <sheetProtection/>
  <mergeCells count="10">
    <mergeCell ref="A7:D7"/>
    <mergeCell ref="B9:D9"/>
    <mergeCell ref="A10:B10"/>
    <mergeCell ref="A12:D12"/>
    <mergeCell ref="A13:D14"/>
    <mergeCell ref="A1:D1"/>
    <mergeCell ref="A4:D4"/>
    <mergeCell ref="A5:D5"/>
    <mergeCell ref="A6:D6"/>
    <mergeCell ref="B2:D3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27.75390625" style="23" customWidth="1"/>
    <col min="2" max="2" width="16.25390625" style="36" customWidth="1"/>
    <col min="3" max="3" width="24.00390625" style="36" customWidth="1"/>
    <col min="4" max="4" width="25.875" style="36" customWidth="1"/>
    <col min="5" max="16384" width="9.125" style="36" customWidth="1"/>
  </cols>
  <sheetData>
    <row r="1" spans="1:4" ht="18.75">
      <c r="A1" s="155" t="s">
        <v>598</v>
      </c>
      <c r="B1" s="155"/>
      <c r="C1" s="158"/>
      <c r="D1" s="158"/>
    </row>
    <row r="2" spans="1:4" ht="18.75">
      <c r="A2" s="124"/>
      <c r="B2" s="152" t="s">
        <v>780</v>
      </c>
      <c r="C2" s="152"/>
      <c r="D2" s="152"/>
    </row>
    <row r="3" spans="1:4" ht="18.75">
      <c r="A3" s="113"/>
      <c r="B3" s="152"/>
      <c r="C3" s="152"/>
      <c r="D3" s="152"/>
    </row>
    <row r="5" spans="1:4" ht="18.75">
      <c r="A5" s="152" t="s">
        <v>685</v>
      </c>
      <c r="B5" s="153"/>
      <c r="C5" s="153"/>
      <c r="D5" s="153"/>
    </row>
    <row r="6" spans="1:4" ht="18.75">
      <c r="A6" s="152" t="s">
        <v>596</v>
      </c>
      <c r="B6" s="153"/>
      <c r="C6" s="153"/>
      <c r="D6" s="153"/>
    </row>
    <row r="7" spans="1:4" ht="18.75">
      <c r="A7" s="152" t="s">
        <v>778</v>
      </c>
      <c r="B7" s="153"/>
      <c r="C7" s="153"/>
      <c r="D7" s="153"/>
    </row>
    <row r="8" spans="1:4" ht="18.75">
      <c r="A8" s="22"/>
      <c r="B8" s="75"/>
      <c r="C8" s="75"/>
      <c r="D8" s="75"/>
    </row>
    <row r="9" spans="1:4" ht="15.75" customHeight="1">
      <c r="A9" s="74"/>
      <c r="B9" s="152" t="s">
        <v>686</v>
      </c>
      <c r="C9" s="154"/>
      <c r="D9" s="154"/>
    </row>
    <row r="10" spans="1:4" ht="15.75" customHeight="1">
      <c r="A10" s="155"/>
      <c r="B10" s="155"/>
      <c r="C10" s="75"/>
      <c r="D10" s="75"/>
    </row>
    <row r="11" spans="1:4" ht="18.75">
      <c r="A11" s="74"/>
      <c r="B11" s="75"/>
      <c r="C11" s="75"/>
      <c r="D11" s="75"/>
    </row>
    <row r="12" spans="1:4" ht="18.75">
      <c r="A12" s="156" t="s">
        <v>676</v>
      </c>
      <c r="B12" s="154"/>
      <c r="C12" s="154"/>
      <c r="D12" s="154"/>
    </row>
    <row r="13" spans="1:4" ht="60.75" customHeight="1">
      <c r="A13" s="157" t="s">
        <v>687</v>
      </c>
      <c r="B13" s="154"/>
      <c r="C13" s="154"/>
      <c r="D13" s="154"/>
    </row>
    <row r="14" spans="1:4" ht="15.75" customHeight="1">
      <c r="A14" s="76"/>
      <c r="B14" s="75"/>
      <c r="C14" s="75"/>
      <c r="D14" s="75"/>
    </row>
    <row r="15" spans="1:4" ht="60.75" customHeight="1">
      <c r="A15" s="38" t="s">
        <v>586</v>
      </c>
      <c r="B15" s="38" t="s">
        <v>678</v>
      </c>
      <c r="C15" s="196" t="s">
        <v>679</v>
      </c>
      <c r="D15" s="196" t="s">
        <v>680</v>
      </c>
    </row>
    <row r="16" spans="1:4" ht="27" customHeight="1">
      <c r="A16" s="77" t="s">
        <v>588</v>
      </c>
      <c r="B16" s="78">
        <f>C16+D16</f>
        <v>134</v>
      </c>
      <c r="C16" s="78">
        <f>C17</f>
        <v>0</v>
      </c>
      <c r="D16" s="89">
        <f>D17+D19+D18</f>
        <v>134</v>
      </c>
    </row>
    <row r="17" spans="1:4" ht="33" customHeight="1">
      <c r="A17" s="81" t="s">
        <v>589</v>
      </c>
      <c r="B17" s="82">
        <f>C17+D17</f>
        <v>67</v>
      </c>
      <c r="C17" s="82"/>
      <c r="D17" s="83">
        <v>67</v>
      </c>
    </row>
    <row r="18" spans="1:4" ht="33" customHeight="1">
      <c r="A18" s="81" t="s">
        <v>603</v>
      </c>
      <c r="B18" s="82">
        <f>C18+D18</f>
        <v>0</v>
      </c>
      <c r="C18" s="82"/>
      <c r="D18" s="83">
        <v>0</v>
      </c>
    </row>
    <row r="19" spans="1:4" ht="40.5" customHeight="1">
      <c r="A19" s="84" t="s">
        <v>592</v>
      </c>
      <c r="B19" s="85">
        <f>C19+D19</f>
        <v>67</v>
      </c>
      <c r="C19" s="90"/>
      <c r="D19" s="91">
        <v>67</v>
      </c>
    </row>
    <row r="20" spans="1:4" ht="18.75">
      <c r="A20" s="22"/>
      <c r="B20" s="75"/>
      <c r="C20" s="75"/>
      <c r="D20" s="75"/>
    </row>
    <row r="21" spans="1:4" ht="18.75">
      <c r="A21" s="22"/>
      <c r="B21" s="75"/>
      <c r="C21" s="75"/>
      <c r="D21" s="75"/>
    </row>
    <row r="22" spans="1:4" ht="18.75">
      <c r="A22" s="22"/>
      <c r="B22" s="75"/>
      <c r="C22" s="75"/>
      <c r="D22" s="75"/>
    </row>
  </sheetData>
  <sheetProtection/>
  <mergeCells count="9">
    <mergeCell ref="A7:D7"/>
    <mergeCell ref="B9:D9"/>
    <mergeCell ref="A10:B10"/>
    <mergeCell ref="A12:D12"/>
    <mergeCell ref="A13:D13"/>
    <mergeCell ref="A1:D1"/>
    <mergeCell ref="A5:D5"/>
    <mergeCell ref="A6:D6"/>
    <mergeCell ref="B2:D3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5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1.875" style="23" customWidth="1"/>
    <col min="2" max="2" width="18.125" style="23" customWidth="1"/>
    <col min="3" max="4" width="17.25390625" style="23" customWidth="1"/>
    <col min="5" max="6" width="9.125" style="23" customWidth="1"/>
    <col min="7" max="7" width="14.625" style="23" customWidth="1"/>
    <col min="8" max="16384" width="9.125" style="23" customWidth="1"/>
  </cols>
  <sheetData>
    <row r="1" spans="1:4" ht="18.75">
      <c r="A1" s="155" t="s">
        <v>624</v>
      </c>
      <c r="B1" s="155"/>
      <c r="C1" s="158"/>
      <c r="D1" s="158"/>
    </row>
    <row r="2" spans="1:4" ht="18.75">
      <c r="A2" s="124"/>
      <c r="B2" s="152" t="s">
        <v>780</v>
      </c>
      <c r="C2" s="152"/>
      <c r="D2" s="152"/>
    </row>
    <row r="3" spans="1:4" ht="16.5" customHeight="1">
      <c r="A3" s="113"/>
      <c r="B3" s="152"/>
      <c r="C3" s="152"/>
      <c r="D3" s="152"/>
    </row>
    <row r="4" spans="1:4" ht="18.75">
      <c r="A4" s="113"/>
      <c r="B4" s="113"/>
      <c r="C4" s="112"/>
      <c r="D4" s="112"/>
    </row>
    <row r="5" spans="1:4" ht="18.75">
      <c r="A5" s="155" t="s">
        <v>658</v>
      </c>
      <c r="B5" s="155"/>
      <c r="C5" s="158"/>
      <c r="D5" s="158"/>
    </row>
    <row r="6" spans="1:4" ht="18.75">
      <c r="A6" s="155" t="s">
        <v>596</v>
      </c>
      <c r="B6" s="155"/>
      <c r="C6" s="158"/>
      <c r="D6" s="158"/>
    </row>
    <row r="7" spans="1:4" ht="16.5">
      <c r="A7" s="152" t="s">
        <v>778</v>
      </c>
      <c r="B7" s="159"/>
      <c r="C7" s="159"/>
      <c r="D7" s="159"/>
    </row>
    <row r="8" spans="1:2" ht="18.75">
      <c r="A8" s="22"/>
      <c r="B8" s="22"/>
    </row>
    <row r="9" spans="1:4" ht="18.75">
      <c r="A9" s="152" t="s">
        <v>626</v>
      </c>
      <c r="B9" s="152"/>
      <c r="C9" s="158"/>
      <c r="D9" s="158"/>
    </row>
    <row r="10" spans="1:2" ht="18.75">
      <c r="A10" s="152"/>
      <c r="B10" s="152"/>
    </row>
    <row r="11" spans="1:4" ht="18.75">
      <c r="A11" s="156" t="s">
        <v>585</v>
      </c>
      <c r="B11" s="160"/>
      <c r="C11" s="159"/>
      <c r="D11" s="159"/>
    </row>
    <row r="12" spans="1:4" ht="36" customHeight="1">
      <c r="A12" s="157" t="s">
        <v>627</v>
      </c>
      <c r="B12" s="161"/>
      <c r="C12" s="159"/>
      <c r="D12" s="159"/>
    </row>
    <row r="13" spans="1:2" ht="18.75">
      <c r="A13" s="24"/>
      <c r="B13" s="25"/>
    </row>
    <row r="14" spans="1:4" ht="16.5" customHeight="1">
      <c r="A14" s="162" t="s">
        <v>586</v>
      </c>
      <c r="B14" s="164" t="s">
        <v>587</v>
      </c>
      <c r="C14" s="165"/>
      <c r="D14" s="166"/>
    </row>
    <row r="15" spans="1:4" ht="18.75" customHeight="1">
      <c r="A15" s="163"/>
      <c r="B15" s="26" t="s">
        <v>269</v>
      </c>
      <c r="C15" s="126" t="s">
        <v>324</v>
      </c>
      <c r="D15" s="126" t="s">
        <v>353</v>
      </c>
    </row>
    <row r="16" spans="1:4" ht="18.75">
      <c r="A16" s="27" t="s">
        <v>588</v>
      </c>
      <c r="B16" s="28">
        <f>B18+B19+B20+B21+B22+B23+B24</f>
        <v>4727.840999999999</v>
      </c>
      <c r="C16" s="28">
        <f>C18+C19+C20+C21+C22+C23+C24</f>
        <v>3009.6499999999996</v>
      </c>
      <c r="D16" s="28">
        <f>D18+D19+D20+D21+D22+D23+D24</f>
        <v>3009.6499999999996</v>
      </c>
    </row>
    <row r="17" spans="1:7" ht="18.75">
      <c r="A17" s="24"/>
      <c r="B17" s="29"/>
      <c r="C17" s="39"/>
      <c r="D17" s="39"/>
      <c r="E17" s="34"/>
      <c r="F17" s="34"/>
      <c r="G17" s="34"/>
    </row>
    <row r="18" spans="1:7" ht="18.75">
      <c r="A18" s="31" t="s">
        <v>591</v>
      </c>
      <c r="B18" s="40">
        <v>433.45</v>
      </c>
      <c r="C18" s="41">
        <v>418.45</v>
      </c>
      <c r="D18" s="41">
        <v>418.45</v>
      </c>
      <c r="E18" s="35"/>
      <c r="F18" s="42"/>
      <c r="G18" s="43"/>
    </row>
    <row r="19" spans="1:7" ht="18.75">
      <c r="A19" s="31" t="s">
        <v>606</v>
      </c>
      <c r="B19" s="40">
        <f>69.12+470.45</f>
        <v>539.5699999999999</v>
      </c>
      <c r="C19" s="41">
        <v>440.45</v>
      </c>
      <c r="D19" s="41">
        <v>440.45</v>
      </c>
      <c r="E19" s="35"/>
      <c r="F19" s="42"/>
      <c r="G19" s="43"/>
    </row>
    <row r="20" spans="1:7" ht="18.75">
      <c r="A20" s="31" t="s">
        <v>607</v>
      </c>
      <c r="B20" s="40">
        <f>541.45+62.72</f>
        <v>604.1700000000001</v>
      </c>
      <c r="C20" s="41">
        <v>409.45</v>
      </c>
      <c r="D20" s="41">
        <v>409.45</v>
      </c>
      <c r="E20" s="35"/>
      <c r="F20" s="42"/>
      <c r="G20" s="43"/>
    </row>
    <row r="21" spans="1:7" ht="18.75">
      <c r="A21" s="31" t="s">
        <v>608</v>
      </c>
      <c r="B21" s="40">
        <f>409.95+100</f>
        <v>509.95</v>
      </c>
      <c r="C21" s="41">
        <v>409.95</v>
      </c>
      <c r="D21" s="41">
        <v>409.95</v>
      </c>
      <c r="E21" s="35"/>
      <c r="F21" s="42"/>
      <c r="G21" s="43"/>
    </row>
    <row r="22" spans="1:7" ht="18.75">
      <c r="A22" s="31" t="s">
        <v>592</v>
      </c>
      <c r="B22" s="40">
        <v>409.45</v>
      </c>
      <c r="C22" s="41">
        <v>409.45</v>
      </c>
      <c r="D22" s="41">
        <v>409.45</v>
      </c>
      <c r="E22" s="35"/>
      <c r="F22" s="42"/>
      <c r="G22" s="43"/>
    </row>
    <row r="23" spans="1:7" ht="18.75">
      <c r="A23" s="31" t="s">
        <v>603</v>
      </c>
      <c r="B23" s="40">
        <f>409.45+425.226</f>
        <v>834.6759999999999</v>
      </c>
      <c r="C23" s="41">
        <v>408.45</v>
      </c>
      <c r="D23" s="41">
        <v>408.45</v>
      </c>
      <c r="E23" s="35"/>
      <c r="F23" s="42"/>
      <c r="G23" s="43"/>
    </row>
    <row r="24" spans="1:7" ht="18.75">
      <c r="A24" s="22" t="s">
        <v>590</v>
      </c>
      <c r="B24" s="44">
        <f>863.45+533.125</f>
        <v>1396.575</v>
      </c>
      <c r="C24" s="44">
        <v>513.45</v>
      </c>
      <c r="D24" s="44">
        <v>513.45</v>
      </c>
      <c r="E24" s="45"/>
      <c r="F24" s="46"/>
      <c r="G24" s="46"/>
    </row>
    <row r="25" spans="1:7" ht="107.25" customHeight="1">
      <c r="A25" s="47"/>
      <c r="B25" s="40"/>
      <c r="E25" s="34"/>
      <c r="F25" s="34"/>
      <c r="G25" s="34"/>
    </row>
    <row r="26" spans="1:2" ht="18.75">
      <c r="A26" s="47"/>
      <c r="B26" s="48"/>
    </row>
    <row r="27" spans="1:2" ht="15.75">
      <c r="A27" s="49"/>
      <c r="B27" s="50"/>
    </row>
    <row r="28" spans="1:2" ht="15.75">
      <c r="A28" s="49"/>
      <c r="B28" s="51"/>
    </row>
    <row r="29" spans="1:2" ht="15.75">
      <c r="A29" s="49"/>
      <c r="B29" s="51"/>
    </row>
    <row r="30" spans="1:2" ht="15.75">
      <c r="A30" s="49"/>
      <c r="B30" s="51"/>
    </row>
    <row r="31" spans="1:2" ht="15.75">
      <c r="A31" s="49"/>
      <c r="B31" s="51"/>
    </row>
    <row r="32" spans="1:2" ht="15.75">
      <c r="A32" s="49"/>
      <c r="B32" s="51"/>
    </row>
    <row r="33" spans="1:2" ht="15.75">
      <c r="A33" s="52"/>
      <c r="B33" s="51"/>
    </row>
    <row r="34" spans="1:2" ht="15.75">
      <c r="A34" s="52"/>
      <c r="B34" s="53"/>
    </row>
    <row r="35" spans="1:2" ht="15.75">
      <c r="A35" s="49"/>
      <c r="B35" s="53"/>
    </row>
    <row r="36" spans="1:2" ht="15.75">
      <c r="A36" s="49"/>
      <c r="B36" s="51"/>
    </row>
    <row r="37" spans="1:2" ht="15.75">
      <c r="A37" s="52"/>
      <c r="B37" s="53"/>
    </row>
    <row r="38" spans="1:2" ht="15.75">
      <c r="A38" s="52"/>
      <c r="B38" s="53"/>
    </row>
    <row r="39" spans="1:2" ht="15.75">
      <c r="A39" s="52"/>
      <c r="B39" s="53"/>
    </row>
    <row r="40" spans="1:2" ht="15.75">
      <c r="A40" s="52"/>
      <c r="B40" s="53"/>
    </row>
    <row r="41" spans="1:2" ht="15.75">
      <c r="A41" s="52"/>
      <c r="B41" s="53"/>
    </row>
    <row r="42" spans="1:2" ht="15.75">
      <c r="A42" s="52"/>
      <c r="B42" s="53"/>
    </row>
    <row r="43" spans="1:2" ht="15.75">
      <c r="A43" s="52"/>
      <c r="B43" s="53"/>
    </row>
    <row r="44" spans="1:2" ht="15.75">
      <c r="A44" s="54"/>
      <c r="B44" s="53"/>
    </row>
    <row r="45" spans="1:2" ht="15.75">
      <c r="A45" s="34"/>
      <c r="B45" s="55"/>
    </row>
    <row r="46" ht="15.75">
      <c r="B46" s="56"/>
    </row>
    <row r="47" ht="15.75">
      <c r="B47" s="56"/>
    </row>
    <row r="48" ht="15.75">
      <c r="B48" s="56"/>
    </row>
    <row r="49" ht="15.75">
      <c r="B49" s="56"/>
    </row>
    <row r="50" ht="15.75">
      <c r="B50" s="56"/>
    </row>
    <row r="51" ht="15.75">
      <c r="B51" s="56"/>
    </row>
    <row r="52" ht="15.75">
      <c r="B52" s="56"/>
    </row>
    <row r="53" ht="15.75">
      <c r="B53" s="56"/>
    </row>
    <row r="54" ht="15.75">
      <c r="B54" s="56"/>
    </row>
    <row r="55" ht="15.75">
      <c r="B55" s="56"/>
    </row>
    <row r="56" ht="15.75">
      <c r="B56" s="56"/>
    </row>
    <row r="57" ht="15.75">
      <c r="B57" s="56"/>
    </row>
    <row r="58" ht="15.75">
      <c r="B58" s="56"/>
    </row>
    <row r="59" ht="15.75">
      <c r="B59" s="56"/>
    </row>
    <row r="60" ht="15.75">
      <c r="B60" s="56"/>
    </row>
    <row r="61" ht="15.75">
      <c r="B61" s="56"/>
    </row>
    <row r="62" ht="15.75">
      <c r="B62" s="56"/>
    </row>
    <row r="63" ht="15.75">
      <c r="B63" s="56"/>
    </row>
    <row r="64" ht="15.75">
      <c r="B64" s="56"/>
    </row>
    <row r="65" ht="15.75">
      <c r="B65" s="56"/>
    </row>
    <row r="66" ht="15.75">
      <c r="B66" s="56"/>
    </row>
    <row r="67" ht="15.75">
      <c r="B67" s="56"/>
    </row>
    <row r="68" ht="15.75">
      <c r="B68" s="56"/>
    </row>
    <row r="69" ht="15.75">
      <c r="B69" s="56"/>
    </row>
    <row r="70" ht="15.75">
      <c r="B70" s="56"/>
    </row>
    <row r="71" ht="15.75">
      <c r="B71" s="56"/>
    </row>
    <row r="72" ht="15.75">
      <c r="B72" s="56"/>
    </row>
    <row r="73" ht="15.75">
      <c r="B73" s="56"/>
    </row>
    <row r="74" ht="15.75">
      <c r="B74" s="56"/>
    </row>
    <row r="75" ht="15.75">
      <c r="B75" s="56"/>
    </row>
    <row r="76" ht="15.75">
      <c r="B76" s="56"/>
    </row>
    <row r="77" ht="15.75">
      <c r="B77" s="56"/>
    </row>
    <row r="78" ht="15.75">
      <c r="B78" s="56"/>
    </row>
    <row r="79" ht="15.75">
      <c r="B79" s="56"/>
    </row>
    <row r="80" ht="15.75">
      <c r="B80" s="56"/>
    </row>
    <row r="81" ht="15.75">
      <c r="B81" s="56"/>
    </row>
    <row r="82" ht="15.75">
      <c r="B82" s="56"/>
    </row>
    <row r="83" ht="15.75">
      <c r="B83" s="56"/>
    </row>
    <row r="84" ht="15.75">
      <c r="B84" s="56"/>
    </row>
    <row r="85" ht="15.75">
      <c r="B85" s="56"/>
    </row>
    <row r="86" ht="15.75">
      <c r="B86" s="56"/>
    </row>
    <row r="87" ht="15.75">
      <c r="B87" s="56"/>
    </row>
    <row r="88" ht="15.75">
      <c r="B88" s="56"/>
    </row>
    <row r="89" ht="15.75">
      <c r="B89" s="56"/>
    </row>
    <row r="90" ht="15.75">
      <c r="B90" s="56"/>
    </row>
    <row r="91" ht="15.75">
      <c r="B91" s="56"/>
    </row>
    <row r="92" ht="15.75">
      <c r="B92" s="56"/>
    </row>
    <row r="93" ht="15.75">
      <c r="B93" s="56"/>
    </row>
    <row r="94" ht="15.75">
      <c r="B94" s="56"/>
    </row>
    <row r="95" ht="15.75">
      <c r="B95" s="56"/>
    </row>
    <row r="96" ht="15.75">
      <c r="B96" s="56"/>
    </row>
    <row r="97" ht="15.75">
      <c r="B97" s="56"/>
    </row>
    <row r="98" ht="15.75">
      <c r="B98" s="56"/>
    </row>
    <row r="99" ht="15.75">
      <c r="B99" s="56"/>
    </row>
    <row r="100" ht="15.75">
      <c r="B100" s="56"/>
    </row>
    <row r="101" ht="15.75">
      <c r="B101" s="56"/>
    </row>
    <row r="102" ht="15.75">
      <c r="B102" s="56"/>
    </row>
    <row r="103" ht="15.75">
      <c r="B103" s="56"/>
    </row>
    <row r="104" ht="15.75">
      <c r="B104" s="56"/>
    </row>
    <row r="105" ht="15.75">
      <c r="B105" s="56"/>
    </row>
    <row r="106" ht="15.75">
      <c r="B106" s="56"/>
    </row>
    <row r="107" ht="15.75">
      <c r="B107" s="56"/>
    </row>
    <row r="108" ht="15.75">
      <c r="B108" s="56"/>
    </row>
    <row r="109" ht="15.75">
      <c r="B109" s="56"/>
    </row>
    <row r="110" ht="15.75">
      <c r="B110" s="56"/>
    </row>
    <row r="111" ht="15.75">
      <c r="B111" s="56"/>
    </row>
    <row r="112" ht="15.75">
      <c r="B112" s="56"/>
    </row>
    <row r="113" ht="15.75">
      <c r="B113" s="56"/>
    </row>
    <row r="114" ht="15.75">
      <c r="B114" s="56"/>
    </row>
    <row r="115" ht="15.75">
      <c r="B115" s="56"/>
    </row>
    <row r="116" ht="15.75">
      <c r="B116" s="56"/>
    </row>
    <row r="117" ht="15.75">
      <c r="B117" s="56"/>
    </row>
    <row r="118" ht="15.75">
      <c r="B118" s="56"/>
    </row>
    <row r="119" ht="15.75">
      <c r="B119" s="56"/>
    </row>
    <row r="120" ht="15.75">
      <c r="B120" s="56"/>
    </row>
    <row r="121" ht="15.75">
      <c r="B121" s="56"/>
    </row>
    <row r="122" ht="15.75">
      <c r="B122" s="56"/>
    </row>
    <row r="123" ht="15.75">
      <c r="B123" s="56"/>
    </row>
    <row r="124" ht="15.75">
      <c r="B124" s="56"/>
    </row>
    <row r="125" ht="15.75">
      <c r="B125" s="56"/>
    </row>
    <row r="126" ht="15.75">
      <c r="B126" s="56"/>
    </row>
    <row r="127" ht="15.75">
      <c r="B127" s="56"/>
    </row>
    <row r="128" ht="15.75">
      <c r="B128" s="56"/>
    </row>
    <row r="129" ht="15.75">
      <c r="B129" s="56"/>
    </row>
    <row r="130" ht="15.75">
      <c r="B130" s="56"/>
    </row>
    <row r="131" ht="15.75">
      <c r="B131" s="56"/>
    </row>
    <row r="132" ht="15.75">
      <c r="B132" s="56"/>
    </row>
    <row r="133" ht="15.75">
      <c r="B133" s="56"/>
    </row>
    <row r="134" ht="15.75">
      <c r="B134" s="56"/>
    </row>
    <row r="135" ht="15.75">
      <c r="B135" s="56"/>
    </row>
    <row r="136" ht="15.75">
      <c r="B136" s="56"/>
    </row>
    <row r="137" ht="15.75">
      <c r="B137" s="56"/>
    </row>
    <row r="138" ht="15.75">
      <c r="B138" s="56"/>
    </row>
    <row r="139" ht="15.75">
      <c r="B139" s="56"/>
    </row>
    <row r="140" ht="15.75">
      <c r="B140" s="56"/>
    </row>
    <row r="141" ht="15.75">
      <c r="B141" s="56"/>
    </row>
    <row r="142" ht="15.75">
      <c r="B142" s="56"/>
    </row>
    <row r="143" ht="15.75">
      <c r="B143" s="56"/>
    </row>
    <row r="144" ht="15.75">
      <c r="B144" s="56"/>
    </row>
    <row r="145" ht="15.75">
      <c r="B145" s="56"/>
    </row>
    <row r="146" ht="15.75">
      <c r="B146" s="56"/>
    </row>
    <row r="147" ht="15.75">
      <c r="B147" s="56"/>
    </row>
    <row r="148" ht="15.75">
      <c r="B148" s="56"/>
    </row>
    <row r="149" ht="15.75">
      <c r="B149" s="56"/>
    </row>
    <row r="150" ht="15.75">
      <c r="B150" s="56"/>
    </row>
    <row r="151" ht="15.75">
      <c r="B151" s="56"/>
    </row>
    <row r="152" ht="15.75">
      <c r="B152" s="56"/>
    </row>
    <row r="153" ht="15.75">
      <c r="B153" s="56"/>
    </row>
    <row r="154" ht="15.75">
      <c r="B154" s="56"/>
    </row>
    <row r="155" ht="15.75">
      <c r="B155" s="56"/>
    </row>
    <row r="156" ht="15.75">
      <c r="B156" s="56"/>
    </row>
    <row r="157" ht="15.75">
      <c r="B157" s="56"/>
    </row>
    <row r="158" ht="15.75">
      <c r="B158" s="56"/>
    </row>
    <row r="159" ht="15.75">
      <c r="B159" s="56"/>
    </row>
    <row r="160" ht="15.75">
      <c r="B160" s="56"/>
    </row>
    <row r="161" ht="15.75">
      <c r="B161" s="56"/>
    </row>
    <row r="162" ht="15.75">
      <c r="B162" s="56"/>
    </row>
    <row r="163" ht="15.75">
      <c r="B163" s="56"/>
    </row>
    <row r="164" ht="15.75">
      <c r="B164" s="56"/>
    </row>
    <row r="165" ht="15.75">
      <c r="B165" s="56"/>
    </row>
    <row r="166" ht="15.75">
      <c r="B166" s="56"/>
    </row>
    <row r="167" ht="15.75">
      <c r="B167" s="56"/>
    </row>
    <row r="168" ht="15.75">
      <c r="B168" s="56"/>
    </row>
    <row r="169" ht="15.75">
      <c r="B169" s="56"/>
    </row>
    <row r="170" ht="15.75">
      <c r="B170" s="56"/>
    </row>
    <row r="171" ht="15.75">
      <c r="B171" s="56"/>
    </row>
    <row r="172" ht="15.75">
      <c r="B172" s="56"/>
    </row>
    <row r="173" ht="15.75">
      <c r="B173" s="56"/>
    </row>
    <row r="174" ht="15.75">
      <c r="B174" s="56"/>
    </row>
    <row r="175" ht="15.75">
      <c r="B175" s="56"/>
    </row>
    <row r="176" ht="15.75">
      <c r="B176" s="56"/>
    </row>
    <row r="177" ht="15.75">
      <c r="B177" s="56"/>
    </row>
    <row r="178" ht="15.75">
      <c r="B178" s="56"/>
    </row>
    <row r="179" ht="15.75">
      <c r="B179" s="56"/>
    </row>
    <row r="180" ht="15.75">
      <c r="B180" s="56"/>
    </row>
    <row r="181" ht="15.75">
      <c r="B181" s="56"/>
    </row>
    <row r="182" ht="15.75">
      <c r="B182" s="56"/>
    </row>
    <row r="183" ht="15.75">
      <c r="B183" s="56"/>
    </row>
    <row r="184" ht="15.75">
      <c r="B184" s="56"/>
    </row>
    <row r="185" ht="15.75">
      <c r="B185" s="56"/>
    </row>
    <row r="186" ht="15.75">
      <c r="B186" s="56"/>
    </row>
    <row r="187" ht="15.75">
      <c r="B187" s="56"/>
    </row>
    <row r="188" ht="15.75">
      <c r="B188" s="56"/>
    </row>
    <row r="189" ht="15.75">
      <c r="B189" s="56"/>
    </row>
    <row r="190" ht="15.75">
      <c r="B190" s="56"/>
    </row>
    <row r="191" ht="15.75">
      <c r="B191" s="56"/>
    </row>
    <row r="192" ht="15.75">
      <c r="B192" s="56"/>
    </row>
    <row r="193" ht="15.75">
      <c r="B193" s="56"/>
    </row>
    <row r="194" ht="15.75">
      <c r="B194" s="56"/>
    </row>
    <row r="195" ht="15.75">
      <c r="B195" s="56"/>
    </row>
    <row r="196" ht="15.75">
      <c r="B196" s="56"/>
    </row>
    <row r="197" ht="15.75">
      <c r="B197" s="56"/>
    </row>
    <row r="198" ht="15.75">
      <c r="B198" s="56"/>
    </row>
    <row r="199" ht="15.75">
      <c r="B199" s="56"/>
    </row>
    <row r="200" ht="15.75">
      <c r="B200" s="56"/>
    </row>
    <row r="201" ht="15.75">
      <c r="B201" s="56"/>
    </row>
    <row r="202" ht="15.75">
      <c r="B202" s="56"/>
    </row>
    <row r="203" ht="15.75">
      <c r="B203" s="56"/>
    </row>
    <row r="204" ht="15.75">
      <c r="B204" s="56"/>
    </row>
    <row r="205" ht="15.75">
      <c r="B205" s="56"/>
    </row>
    <row r="206" ht="15.75">
      <c r="B206" s="56"/>
    </row>
    <row r="207" ht="15.75">
      <c r="B207" s="56"/>
    </row>
    <row r="208" ht="15.75">
      <c r="B208" s="56"/>
    </row>
    <row r="209" ht="15.75">
      <c r="B209" s="56"/>
    </row>
    <row r="210" ht="15.75">
      <c r="B210" s="56"/>
    </row>
    <row r="211" ht="15.75">
      <c r="B211" s="56"/>
    </row>
    <row r="212" ht="15.75">
      <c r="B212" s="56"/>
    </row>
    <row r="213" ht="15.75">
      <c r="B213" s="56"/>
    </row>
    <row r="214" ht="15.75">
      <c r="B214" s="56"/>
    </row>
    <row r="215" ht="15.75">
      <c r="B215" s="56"/>
    </row>
    <row r="216" ht="15.75">
      <c r="B216" s="56"/>
    </row>
    <row r="217" ht="15.75">
      <c r="B217" s="56"/>
    </row>
    <row r="218" ht="15.75">
      <c r="B218" s="56"/>
    </row>
    <row r="219" ht="15.75">
      <c r="B219" s="56"/>
    </row>
    <row r="220" ht="15.75">
      <c r="B220" s="56"/>
    </row>
    <row r="221" ht="15.75">
      <c r="B221" s="56"/>
    </row>
    <row r="222" ht="15.75">
      <c r="B222" s="56"/>
    </row>
    <row r="223" ht="15.75">
      <c r="B223" s="56"/>
    </row>
    <row r="224" ht="15.75">
      <c r="B224" s="56"/>
    </row>
    <row r="225" ht="15.75">
      <c r="B225" s="56"/>
    </row>
    <row r="226" ht="15.75">
      <c r="B226" s="56"/>
    </row>
    <row r="227" ht="15.75">
      <c r="B227" s="56"/>
    </row>
    <row r="228" ht="15.75">
      <c r="B228" s="56"/>
    </row>
    <row r="229" ht="15.75">
      <c r="B229" s="56"/>
    </row>
    <row r="230" ht="15.75">
      <c r="B230" s="56"/>
    </row>
    <row r="231" ht="15.75">
      <c r="B231" s="56"/>
    </row>
    <row r="232" ht="15.75">
      <c r="B232" s="56"/>
    </row>
    <row r="233" ht="15.75">
      <c r="B233" s="56"/>
    </row>
    <row r="234" ht="15.75">
      <c r="B234" s="56"/>
    </row>
    <row r="235" ht="15.75">
      <c r="B235" s="56"/>
    </row>
    <row r="236" ht="15.75">
      <c r="B236" s="56"/>
    </row>
    <row r="237" ht="15.75">
      <c r="B237" s="56"/>
    </row>
    <row r="238" ht="15.75">
      <c r="B238" s="56"/>
    </row>
    <row r="239" ht="15.75">
      <c r="B239" s="56"/>
    </row>
    <row r="240" ht="15.75">
      <c r="B240" s="56"/>
    </row>
    <row r="241" ht="15.75">
      <c r="B241" s="56"/>
    </row>
    <row r="242" ht="15.75">
      <c r="B242" s="56"/>
    </row>
    <row r="243" ht="15.75">
      <c r="B243" s="56"/>
    </row>
    <row r="244" ht="15.75">
      <c r="B244" s="56"/>
    </row>
    <row r="245" ht="15.75">
      <c r="B245" s="56"/>
    </row>
    <row r="246" ht="15.75">
      <c r="B246" s="56"/>
    </row>
    <row r="247" ht="15.75">
      <c r="B247" s="56"/>
    </row>
    <row r="248" ht="15.75">
      <c r="B248" s="56"/>
    </row>
    <row r="249" ht="15.75">
      <c r="B249" s="56"/>
    </row>
    <row r="250" ht="15.75">
      <c r="B250" s="56"/>
    </row>
    <row r="251" ht="15.75">
      <c r="B251" s="56"/>
    </row>
    <row r="252" ht="15.75">
      <c r="B252" s="56"/>
    </row>
    <row r="253" ht="15.75">
      <c r="B253" s="56"/>
    </row>
    <row r="254" ht="15.75">
      <c r="B254" s="56"/>
    </row>
    <row r="255" ht="15.75">
      <c r="B255" s="56"/>
    </row>
    <row r="256" ht="15.75">
      <c r="B256" s="56"/>
    </row>
    <row r="257" ht="15.75">
      <c r="B257" s="56"/>
    </row>
    <row r="258" ht="15.75">
      <c r="B258" s="56"/>
    </row>
    <row r="259" ht="15.75">
      <c r="B259" s="56"/>
    </row>
    <row r="260" ht="15.75">
      <c r="B260" s="56"/>
    </row>
    <row r="261" ht="15.75">
      <c r="B261" s="56"/>
    </row>
    <row r="262" ht="15.75">
      <c r="B262" s="56"/>
    </row>
    <row r="263" ht="15.75">
      <c r="B263" s="56"/>
    </row>
    <row r="264" ht="15.75">
      <c r="B264" s="56"/>
    </row>
    <row r="265" ht="15.75">
      <c r="B265" s="56"/>
    </row>
    <row r="266" ht="15.75">
      <c r="B266" s="56"/>
    </row>
    <row r="267" ht="15.75">
      <c r="B267" s="56"/>
    </row>
    <row r="268" ht="15.75">
      <c r="B268" s="56"/>
    </row>
    <row r="269" ht="15.75">
      <c r="B269" s="56"/>
    </row>
    <row r="270" ht="15.75">
      <c r="B270" s="56"/>
    </row>
    <row r="271" ht="15.75">
      <c r="B271" s="56"/>
    </row>
    <row r="272" ht="15.75">
      <c r="B272" s="56"/>
    </row>
    <row r="273" ht="15.75">
      <c r="B273" s="56"/>
    </row>
    <row r="274" ht="15.75">
      <c r="B274" s="56"/>
    </row>
    <row r="275" ht="15.75">
      <c r="B275" s="56"/>
    </row>
    <row r="276" ht="15.75">
      <c r="B276" s="56"/>
    </row>
    <row r="277" ht="15.75">
      <c r="B277" s="56"/>
    </row>
    <row r="278" ht="15.75">
      <c r="B278" s="56"/>
    </row>
    <row r="279" ht="15.75">
      <c r="B279" s="56"/>
    </row>
    <row r="280" ht="15.75">
      <c r="B280" s="56"/>
    </row>
    <row r="281" ht="15.75">
      <c r="B281" s="56"/>
    </row>
    <row r="282" ht="15.75">
      <c r="B282" s="56"/>
    </row>
    <row r="283" ht="15.75">
      <c r="B283" s="56"/>
    </row>
    <row r="284" ht="15.75">
      <c r="B284" s="56"/>
    </row>
    <row r="285" ht="15.75">
      <c r="B285" s="56"/>
    </row>
    <row r="286" ht="15.75">
      <c r="B286" s="56"/>
    </row>
    <row r="287" ht="15.75">
      <c r="B287" s="56"/>
    </row>
    <row r="288" ht="15.75">
      <c r="B288" s="56"/>
    </row>
    <row r="289" ht="15.75">
      <c r="B289" s="56"/>
    </row>
    <row r="290" ht="15.75">
      <c r="B290" s="56"/>
    </row>
    <row r="291" ht="15.75">
      <c r="B291" s="56"/>
    </row>
    <row r="292" ht="15.75">
      <c r="B292" s="56"/>
    </row>
    <row r="293" ht="15.75">
      <c r="B293" s="56"/>
    </row>
    <row r="294" ht="15.75">
      <c r="B294" s="56"/>
    </row>
    <row r="295" ht="15.75">
      <c r="B295" s="56"/>
    </row>
    <row r="296" ht="15.75">
      <c r="B296" s="56"/>
    </row>
    <row r="297" ht="15.75">
      <c r="B297" s="56"/>
    </row>
    <row r="298" ht="15.75">
      <c r="B298" s="56"/>
    </row>
    <row r="299" ht="15.75">
      <c r="B299" s="56"/>
    </row>
    <row r="300" ht="15.75">
      <c r="B300" s="56"/>
    </row>
    <row r="301" ht="15.75">
      <c r="B301" s="56"/>
    </row>
    <row r="302" ht="15.75">
      <c r="B302" s="56"/>
    </row>
    <row r="303" ht="15.75">
      <c r="B303" s="56"/>
    </row>
    <row r="304" ht="15.75">
      <c r="B304" s="56"/>
    </row>
    <row r="305" ht="15.75">
      <c r="B305" s="56"/>
    </row>
    <row r="306" ht="15.75">
      <c r="B306" s="56"/>
    </row>
    <row r="307" ht="15.75">
      <c r="B307" s="56"/>
    </row>
    <row r="308" ht="15.75">
      <c r="B308" s="56"/>
    </row>
    <row r="309" ht="15.75">
      <c r="B309" s="56"/>
    </row>
    <row r="310" ht="15.75">
      <c r="B310" s="56"/>
    </row>
    <row r="311" ht="15.75">
      <c r="B311" s="56"/>
    </row>
    <row r="312" ht="15.75">
      <c r="B312" s="56"/>
    </row>
    <row r="313" ht="15.75">
      <c r="B313" s="56"/>
    </row>
    <row r="314" ht="15.75">
      <c r="B314" s="56"/>
    </row>
    <row r="315" ht="15.75">
      <c r="B315" s="56"/>
    </row>
    <row r="316" ht="15.75">
      <c r="B316" s="56"/>
    </row>
    <row r="317" ht="15.75">
      <c r="B317" s="56"/>
    </row>
    <row r="318" ht="15.75">
      <c r="B318" s="56"/>
    </row>
    <row r="319" ht="15.75">
      <c r="B319" s="56"/>
    </row>
    <row r="320" ht="15.75">
      <c r="B320" s="56"/>
    </row>
    <row r="321" ht="15.75">
      <c r="B321" s="56"/>
    </row>
    <row r="322" ht="15.75">
      <c r="B322" s="56"/>
    </row>
    <row r="323" ht="15.75">
      <c r="B323" s="56"/>
    </row>
    <row r="324" ht="15.75">
      <c r="B324" s="56"/>
    </row>
    <row r="325" ht="15.75">
      <c r="B325" s="56"/>
    </row>
    <row r="326" ht="15.75">
      <c r="B326" s="56"/>
    </row>
    <row r="327" ht="15.75">
      <c r="B327" s="56"/>
    </row>
    <row r="328" ht="15.75">
      <c r="B328" s="56"/>
    </row>
    <row r="329" ht="15.75">
      <c r="B329" s="56"/>
    </row>
    <row r="330" ht="15.75">
      <c r="B330" s="56"/>
    </row>
    <row r="331" ht="15.75">
      <c r="B331" s="56"/>
    </row>
    <row r="332" ht="15.75">
      <c r="B332" s="56"/>
    </row>
    <row r="333" ht="15.75">
      <c r="B333" s="56"/>
    </row>
    <row r="334" ht="15.75">
      <c r="B334" s="56"/>
    </row>
    <row r="335" ht="15.75">
      <c r="B335" s="56"/>
    </row>
    <row r="336" ht="15.75">
      <c r="B336" s="56"/>
    </row>
    <row r="337" ht="15.75">
      <c r="B337" s="56"/>
    </row>
    <row r="338" ht="15.75">
      <c r="B338" s="56"/>
    </row>
    <row r="339" ht="15.75">
      <c r="B339" s="56"/>
    </row>
    <row r="340" ht="15.75">
      <c r="B340" s="56"/>
    </row>
    <row r="341" ht="15.75">
      <c r="B341" s="56"/>
    </row>
    <row r="342" ht="15.75">
      <c r="B342" s="56"/>
    </row>
    <row r="343" ht="15.75">
      <c r="B343" s="56"/>
    </row>
    <row r="344" ht="15.75">
      <c r="B344" s="56"/>
    </row>
    <row r="345" ht="15.75">
      <c r="B345" s="56"/>
    </row>
    <row r="346" ht="15.75">
      <c r="B346" s="56"/>
    </row>
    <row r="347" ht="15.75">
      <c r="B347" s="56"/>
    </row>
    <row r="348" ht="15.75">
      <c r="B348" s="56"/>
    </row>
    <row r="349" ht="15.75">
      <c r="B349" s="56"/>
    </row>
    <row r="350" ht="15.75">
      <c r="B350" s="56"/>
    </row>
    <row r="351" ht="15.75">
      <c r="B351" s="56"/>
    </row>
    <row r="352" ht="15.75">
      <c r="B352" s="56"/>
    </row>
    <row r="353" ht="15.75">
      <c r="B353" s="56"/>
    </row>
    <row r="354" ht="15.75">
      <c r="B354" s="56"/>
    </row>
    <row r="355" ht="15.75">
      <c r="B355" s="56"/>
    </row>
    <row r="356" ht="15.75">
      <c r="B356" s="56"/>
    </row>
    <row r="357" ht="15.75">
      <c r="B357" s="56"/>
    </row>
    <row r="358" ht="15.75">
      <c r="B358" s="56"/>
    </row>
    <row r="359" ht="15.75">
      <c r="B359" s="56"/>
    </row>
    <row r="360" ht="15.75">
      <c r="B360" s="56"/>
    </row>
    <row r="361" ht="15.75">
      <c r="B361" s="56"/>
    </row>
    <row r="362" ht="15.75">
      <c r="B362" s="56"/>
    </row>
    <row r="363" ht="15.75">
      <c r="B363" s="56"/>
    </row>
    <row r="364" ht="15.75">
      <c r="B364" s="56"/>
    </row>
    <row r="365" ht="15.75">
      <c r="B365" s="56"/>
    </row>
    <row r="366" ht="15.75">
      <c r="B366" s="56"/>
    </row>
    <row r="367" ht="15.75">
      <c r="B367" s="56"/>
    </row>
    <row r="368" ht="15.75">
      <c r="B368" s="56"/>
    </row>
    <row r="369" ht="15.75">
      <c r="B369" s="56"/>
    </row>
    <row r="370" ht="15.75">
      <c r="B370" s="56"/>
    </row>
    <row r="371" ht="15.75">
      <c r="B371" s="56"/>
    </row>
    <row r="372" ht="15.75">
      <c r="B372" s="56"/>
    </row>
    <row r="373" ht="15.75">
      <c r="B373" s="56"/>
    </row>
    <row r="374" ht="15.75">
      <c r="B374" s="56"/>
    </row>
    <row r="375" ht="15.75">
      <c r="B375" s="56"/>
    </row>
    <row r="376" ht="15.75">
      <c r="B376" s="56"/>
    </row>
    <row r="377" ht="15.75">
      <c r="B377" s="56"/>
    </row>
    <row r="378" ht="15.75">
      <c r="B378" s="56"/>
    </row>
    <row r="379" ht="15.75">
      <c r="B379" s="56"/>
    </row>
    <row r="380" ht="15.75">
      <c r="B380" s="56"/>
    </row>
    <row r="381" ht="15.75">
      <c r="B381" s="56"/>
    </row>
    <row r="382" ht="15.75">
      <c r="B382" s="56"/>
    </row>
    <row r="383" ht="15.75">
      <c r="B383" s="56"/>
    </row>
    <row r="384" ht="15.75">
      <c r="B384" s="56"/>
    </row>
    <row r="385" ht="15.75">
      <c r="B385" s="56"/>
    </row>
    <row r="386" ht="15.75">
      <c r="B386" s="56"/>
    </row>
    <row r="387" ht="15.75">
      <c r="B387" s="56"/>
    </row>
    <row r="388" ht="15.75">
      <c r="B388" s="56"/>
    </row>
    <row r="389" ht="15.75">
      <c r="B389" s="56"/>
    </row>
    <row r="390" ht="15.75">
      <c r="B390" s="56"/>
    </row>
    <row r="391" ht="15.75">
      <c r="B391" s="56"/>
    </row>
    <row r="392" ht="15.75">
      <c r="B392" s="56"/>
    </row>
    <row r="393" ht="15.75">
      <c r="B393" s="56"/>
    </row>
    <row r="394" ht="15.75">
      <c r="B394" s="56"/>
    </row>
    <row r="395" ht="15.75">
      <c r="B395" s="56"/>
    </row>
    <row r="396" ht="15.75">
      <c r="B396" s="56"/>
    </row>
    <row r="397" ht="15.75">
      <c r="B397" s="56"/>
    </row>
    <row r="398" ht="15.75">
      <c r="B398" s="56"/>
    </row>
    <row r="399" ht="15.75">
      <c r="B399" s="56"/>
    </row>
    <row r="400" ht="15.75">
      <c r="B400" s="56"/>
    </row>
    <row r="401" ht="15.75">
      <c r="B401" s="56"/>
    </row>
    <row r="402" ht="15.75">
      <c r="B402" s="56"/>
    </row>
    <row r="403" ht="15.75">
      <c r="B403" s="56"/>
    </row>
    <row r="404" ht="15.75">
      <c r="B404" s="56"/>
    </row>
    <row r="405" ht="15.75">
      <c r="B405" s="56"/>
    </row>
    <row r="406" ht="15.75">
      <c r="B406" s="56"/>
    </row>
    <row r="407" ht="15.75">
      <c r="B407" s="56"/>
    </row>
    <row r="408" ht="15.75">
      <c r="B408" s="56"/>
    </row>
    <row r="409" ht="15.75">
      <c r="B409" s="56"/>
    </row>
    <row r="410" ht="15.75">
      <c r="B410" s="56"/>
    </row>
    <row r="411" ht="15.75">
      <c r="B411" s="56"/>
    </row>
    <row r="412" ht="15.75">
      <c r="B412" s="56"/>
    </row>
    <row r="413" ht="15.75">
      <c r="B413" s="56"/>
    </row>
    <row r="414" ht="15.75">
      <c r="B414" s="56"/>
    </row>
    <row r="415" ht="15.75">
      <c r="B415" s="56"/>
    </row>
    <row r="416" ht="15.75">
      <c r="B416" s="56"/>
    </row>
    <row r="417" ht="15.75">
      <c r="B417" s="56"/>
    </row>
    <row r="418" ht="15.75">
      <c r="B418" s="56"/>
    </row>
    <row r="419" ht="15.75">
      <c r="B419" s="56"/>
    </row>
    <row r="420" ht="15.75">
      <c r="B420" s="56"/>
    </row>
    <row r="421" ht="15.75">
      <c r="B421" s="56"/>
    </row>
    <row r="422" ht="15.75">
      <c r="B422" s="56"/>
    </row>
    <row r="423" ht="15.75">
      <c r="B423" s="56"/>
    </row>
    <row r="424" ht="15.75">
      <c r="B424" s="56"/>
    </row>
    <row r="425" ht="15.75">
      <c r="B425" s="56"/>
    </row>
    <row r="426" ht="15.75">
      <c r="B426" s="56"/>
    </row>
    <row r="427" ht="15.75">
      <c r="B427" s="56"/>
    </row>
    <row r="428" ht="15.75">
      <c r="B428" s="56"/>
    </row>
    <row r="429" ht="15.75">
      <c r="B429" s="56"/>
    </row>
    <row r="430" ht="15.75">
      <c r="B430" s="56"/>
    </row>
    <row r="431" ht="15.75">
      <c r="B431" s="56"/>
    </row>
    <row r="432" ht="15.75">
      <c r="B432" s="56"/>
    </row>
    <row r="433" ht="15.75">
      <c r="B433" s="56"/>
    </row>
    <row r="434" ht="15.75">
      <c r="B434" s="56"/>
    </row>
    <row r="435" ht="15.75">
      <c r="B435" s="56"/>
    </row>
    <row r="436" ht="15.75">
      <c r="B436" s="56"/>
    </row>
    <row r="437" ht="15.75">
      <c r="B437" s="56"/>
    </row>
    <row r="438" ht="15.75">
      <c r="B438" s="56"/>
    </row>
    <row r="439" ht="15.75">
      <c r="B439" s="56"/>
    </row>
    <row r="440" ht="15.75">
      <c r="B440" s="56"/>
    </row>
    <row r="441" ht="15.75">
      <c r="B441" s="56"/>
    </row>
    <row r="442" ht="15.75">
      <c r="B442" s="56"/>
    </row>
    <row r="443" ht="15.75">
      <c r="B443" s="56"/>
    </row>
    <row r="444" ht="15.75">
      <c r="B444" s="56"/>
    </row>
    <row r="445" ht="15.75">
      <c r="B445" s="56"/>
    </row>
    <row r="446" ht="15.75">
      <c r="B446" s="56"/>
    </row>
    <row r="447" ht="15.75">
      <c r="B447" s="56"/>
    </row>
    <row r="448" ht="15.75">
      <c r="B448" s="56"/>
    </row>
    <row r="449" ht="15.75">
      <c r="B449" s="56"/>
    </row>
    <row r="450" ht="15.75">
      <c r="B450" s="56"/>
    </row>
    <row r="451" ht="15.75">
      <c r="B451" s="56"/>
    </row>
    <row r="452" ht="15.75">
      <c r="B452" s="56"/>
    </row>
    <row r="453" ht="15.75">
      <c r="B453" s="56"/>
    </row>
    <row r="454" ht="15.75">
      <c r="B454" s="56"/>
    </row>
    <row r="455" ht="15.75">
      <c r="B455" s="56"/>
    </row>
    <row r="456" ht="15.75">
      <c r="B456" s="56"/>
    </row>
    <row r="457" ht="15.75">
      <c r="B457" s="56"/>
    </row>
    <row r="458" ht="15.75">
      <c r="B458" s="56"/>
    </row>
    <row r="459" ht="15.75">
      <c r="B459" s="56"/>
    </row>
    <row r="460" ht="15.75">
      <c r="B460" s="56"/>
    </row>
    <row r="461" ht="15.75">
      <c r="B461" s="56"/>
    </row>
    <row r="462" ht="15.75">
      <c r="B462" s="56"/>
    </row>
    <row r="463" ht="15.75">
      <c r="B463" s="56"/>
    </row>
    <row r="464" ht="15.75">
      <c r="B464" s="56"/>
    </row>
    <row r="465" ht="15.75">
      <c r="B465" s="56"/>
    </row>
    <row r="466" ht="15.75">
      <c r="B466" s="56"/>
    </row>
    <row r="467" ht="15.75">
      <c r="B467" s="56"/>
    </row>
    <row r="468" ht="15.75">
      <c r="B468" s="56"/>
    </row>
    <row r="469" ht="15.75">
      <c r="B469" s="56"/>
    </row>
    <row r="470" ht="15.75">
      <c r="B470" s="56"/>
    </row>
    <row r="471" ht="15.75">
      <c r="B471" s="56"/>
    </row>
    <row r="472" ht="15.75">
      <c r="B472" s="56"/>
    </row>
    <row r="473" ht="15.75">
      <c r="B473" s="56"/>
    </row>
    <row r="474" ht="15.75">
      <c r="B474" s="56"/>
    </row>
    <row r="475" ht="15.75">
      <c r="B475" s="56"/>
    </row>
    <row r="476" ht="15.75">
      <c r="B476" s="56"/>
    </row>
    <row r="477" ht="15.75">
      <c r="B477" s="56"/>
    </row>
    <row r="478" ht="15.75">
      <c r="B478" s="56"/>
    </row>
    <row r="479" ht="15.75">
      <c r="B479" s="56"/>
    </row>
    <row r="480" ht="15.75">
      <c r="B480" s="56"/>
    </row>
    <row r="481" ht="15.75">
      <c r="B481" s="56"/>
    </row>
    <row r="482" ht="15.75">
      <c r="B482" s="56"/>
    </row>
    <row r="483" ht="15.75">
      <c r="B483" s="56"/>
    </row>
    <row r="484" ht="15.75">
      <c r="B484" s="56"/>
    </row>
    <row r="485" ht="15.75">
      <c r="B485" s="56"/>
    </row>
    <row r="486" ht="15.75">
      <c r="B486" s="56"/>
    </row>
    <row r="487" ht="15.75">
      <c r="B487" s="56"/>
    </row>
    <row r="488" ht="15.75">
      <c r="B488" s="56"/>
    </row>
    <row r="489" ht="15.75">
      <c r="B489" s="56"/>
    </row>
    <row r="490" ht="15.75">
      <c r="B490" s="56"/>
    </row>
    <row r="491" ht="15.75">
      <c r="B491" s="56"/>
    </row>
    <row r="492" ht="15.75">
      <c r="B492" s="56"/>
    </row>
    <row r="493" ht="15.75">
      <c r="B493" s="56"/>
    </row>
    <row r="494" ht="15.75">
      <c r="B494" s="56"/>
    </row>
    <row r="495" ht="15.75">
      <c r="B495" s="56"/>
    </row>
    <row r="496" ht="15.75">
      <c r="B496" s="56"/>
    </row>
    <row r="497" ht="15.75">
      <c r="B497" s="56"/>
    </row>
    <row r="498" ht="15.75">
      <c r="B498" s="56"/>
    </row>
    <row r="499" ht="15.75">
      <c r="B499" s="56"/>
    </row>
    <row r="500" ht="15.75">
      <c r="B500" s="56"/>
    </row>
    <row r="501" ht="15.75">
      <c r="B501" s="56"/>
    </row>
    <row r="502" ht="15.75">
      <c r="B502" s="56"/>
    </row>
    <row r="503" ht="15.75">
      <c r="B503" s="56"/>
    </row>
    <row r="504" ht="15.75">
      <c r="B504" s="56"/>
    </row>
    <row r="505" ht="15.75">
      <c r="B505" s="56"/>
    </row>
    <row r="506" ht="15.75">
      <c r="B506" s="56"/>
    </row>
    <row r="507" ht="15.75">
      <c r="B507" s="56"/>
    </row>
    <row r="508" ht="15.75">
      <c r="B508" s="56"/>
    </row>
    <row r="509" ht="15.75">
      <c r="B509" s="56"/>
    </row>
    <row r="510" ht="15.75">
      <c r="B510" s="56"/>
    </row>
    <row r="511" ht="15.75">
      <c r="B511" s="56"/>
    </row>
    <row r="512" ht="15.75">
      <c r="B512" s="56"/>
    </row>
    <row r="513" ht="15.75">
      <c r="B513" s="56"/>
    </row>
    <row r="514" ht="15.75">
      <c r="B514" s="56"/>
    </row>
    <row r="515" ht="15.75">
      <c r="B515" s="56"/>
    </row>
    <row r="516" ht="15.75">
      <c r="B516" s="56"/>
    </row>
    <row r="517" ht="15.75">
      <c r="B517" s="56"/>
    </row>
    <row r="518" ht="15.75">
      <c r="B518" s="56"/>
    </row>
    <row r="519" ht="15.75">
      <c r="B519" s="56"/>
    </row>
    <row r="520" ht="15.75">
      <c r="B520" s="56"/>
    </row>
    <row r="521" ht="15.75">
      <c r="B521" s="56"/>
    </row>
    <row r="522" ht="15.75">
      <c r="B522" s="56"/>
    </row>
    <row r="523" ht="15.75">
      <c r="B523" s="56"/>
    </row>
    <row r="524" ht="15.75">
      <c r="B524" s="56"/>
    </row>
    <row r="525" ht="15.75">
      <c r="B525" s="56"/>
    </row>
    <row r="526" ht="15.75">
      <c r="B526" s="56"/>
    </row>
    <row r="527" ht="15.75">
      <c r="B527" s="56"/>
    </row>
    <row r="528" ht="15.75">
      <c r="B528" s="56"/>
    </row>
    <row r="529" ht="15.75">
      <c r="B529" s="56"/>
    </row>
    <row r="530" ht="15.75">
      <c r="B530" s="56"/>
    </row>
    <row r="531" ht="15.75">
      <c r="B531" s="56"/>
    </row>
    <row r="532" ht="15.75">
      <c r="B532" s="56"/>
    </row>
    <row r="533" ht="15.75">
      <c r="B533" s="56"/>
    </row>
    <row r="534" ht="15.75">
      <c r="B534" s="56"/>
    </row>
    <row r="535" ht="15.75">
      <c r="B535" s="56"/>
    </row>
    <row r="536" ht="15.75">
      <c r="B536" s="56"/>
    </row>
    <row r="537" ht="15.75">
      <c r="B537" s="56"/>
    </row>
    <row r="538" ht="15.75">
      <c r="B538" s="56"/>
    </row>
    <row r="539" ht="15.75">
      <c r="B539" s="56"/>
    </row>
    <row r="540" ht="15.75">
      <c r="B540" s="56"/>
    </row>
    <row r="541" ht="15.75">
      <c r="B541" s="56"/>
    </row>
    <row r="542" ht="15.75">
      <c r="B542" s="56"/>
    </row>
    <row r="543" ht="15.75">
      <c r="B543" s="56"/>
    </row>
    <row r="544" ht="15.75">
      <c r="B544" s="56"/>
    </row>
    <row r="545" ht="15.75">
      <c r="B545" s="56"/>
    </row>
    <row r="546" ht="15.75">
      <c r="B546" s="56"/>
    </row>
    <row r="547" ht="15.75">
      <c r="B547" s="56"/>
    </row>
    <row r="548" ht="15.75">
      <c r="B548" s="56"/>
    </row>
    <row r="549" ht="15.75">
      <c r="B549" s="56"/>
    </row>
    <row r="550" ht="15.75">
      <c r="B550" s="56"/>
    </row>
    <row r="551" ht="15.75">
      <c r="B551" s="56"/>
    </row>
    <row r="552" ht="15.75">
      <c r="B552" s="56"/>
    </row>
    <row r="553" ht="15.75">
      <c r="B553" s="56"/>
    </row>
    <row r="554" ht="15.75">
      <c r="B554" s="56"/>
    </row>
    <row r="555" ht="15.75">
      <c r="B555" s="56"/>
    </row>
    <row r="556" ht="15.75">
      <c r="B556" s="56"/>
    </row>
    <row r="557" ht="15.75">
      <c r="B557" s="56"/>
    </row>
    <row r="558" ht="15.75">
      <c r="B558" s="56"/>
    </row>
    <row r="559" ht="15.75">
      <c r="B559" s="56"/>
    </row>
    <row r="560" ht="15.75">
      <c r="B560" s="56"/>
    </row>
    <row r="561" ht="15.75">
      <c r="B561" s="56"/>
    </row>
    <row r="562" ht="15.75">
      <c r="B562" s="56"/>
    </row>
    <row r="563" ht="15.75">
      <c r="B563" s="56"/>
    </row>
    <row r="564" ht="15.75">
      <c r="B564" s="56"/>
    </row>
    <row r="565" ht="15.75">
      <c r="B565" s="56"/>
    </row>
    <row r="566" ht="15.75">
      <c r="B566" s="56"/>
    </row>
    <row r="567" ht="15.75">
      <c r="B567" s="56"/>
    </row>
    <row r="568" ht="15.75">
      <c r="B568" s="56"/>
    </row>
    <row r="569" ht="15.75">
      <c r="B569" s="56"/>
    </row>
    <row r="570" ht="15.75">
      <c r="B570" s="56"/>
    </row>
    <row r="571" ht="15.75">
      <c r="B571" s="56"/>
    </row>
    <row r="572" ht="15.75">
      <c r="B572" s="56"/>
    </row>
    <row r="573" ht="15.75">
      <c r="B573" s="56"/>
    </row>
    <row r="574" ht="15.75">
      <c r="B574" s="56"/>
    </row>
    <row r="575" ht="15.75">
      <c r="B575" s="56"/>
    </row>
    <row r="576" ht="15.75">
      <c r="B576" s="56"/>
    </row>
    <row r="577" ht="15.75">
      <c r="B577" s="56"/>
    </row>
    <row r="578" ht="15.75">
      <c r="B578" s="56"/>
    </row>
    <row r="579" ht="15.75">
      <c r="B579" s="56"/>
    </row>
    <row r="580" ht="15.75">
      <c r="B580" s="56"/>
    </row>
    <row r="581" ht="15.75">
      <c r="B581" s="56"/>
    </row>
    <row r="582" ht="15.75">
      <c r="B582" s="56"/>
    </row>
    <row r="583" ht="15.75">
      <c r="B583" s="56"/>
    </row>
    <row r="584" ht="15.75">
      <c r="B584" s="56"/>
    </row>
    <row r="585" ht="15.75">
      <c r="B585" s="56"/>
    </row>
    <row r="586" ht="15.75">
      <c r="B586" s="56"/>
    </row>
    <row r="587" ht="15.75">
      <c r="B587" s="56"/>
    </row>
    <row r="588" ht="15.75">
      <c r="B588" s="56"/>
    </row>
    <row r="589" ht="15.75">
      <c r="B589" s="56"/>
    </row>
    <row r="590" ht="15.75">
      <c r="B590" s="56"/>
    </row>
    <row r="591" ht="15.75">
      <c r="B591" s="56"/>
    </row>
    <row r="592" ht="15.75">
      <c r="B592" s="56"/>
    </row>
    <row r="593" ht="15.75">
      <c r="B593" s="56"/>
    </row>
    <row r="594" ht="15.75">
      <c r="B594" s="56"/>
    </row>
    <row r="595" ht="15.75">
      <c r="B595" s="56"/>
    </row>
    <row r="596" ht="15.75">
      <c r="B596" s="56"/>
    </row>
    <row r="597" ht="15.75">
      <c r="B597" s="56"/>
    </row>
    <row r="598" ht="15.75">
      <c r="B598" s="56"/>
    </row>
    <row r="599" ht="15.75">
      <c r="B599" s="56"/>
    </row>
    <row r="600" ht="15.75">
      <c r="B600" s="56"/>
    </row>
    <row r="601" ht="15.75">
      <c r="B601" s="56"/>
    </row>
    <row r="602" ht="15.75">
      <c r="B602" s="56"/>
    </row>
    <row r="603" ht="15.75">
      <c r="B603" s="56"/>
    </row>
    <row r="604" ht="15.75">
      <c r="B604" s="56"/>
    </row>
    <row r="605" ht="15.75">
      <c r="B605" s="56"/>
    </row>
    <row r="606" ht="15.75">
      <c r="B606" s="56"/>
    </row>
    <row r="607" ht="15.75">
      <c r="B607" s="56"/>
    </row>
    <row r="608" ht="15.75">
      <c r="B608" s="56"/>
    </row>
    <row r="609" ht="15.75">
      <c r="B609" s="56"/>
    </row>
    <row r="610" ht="15.75">
      <c r="B610" s="56"/>
    </row>
    <row r="611" ht="15.75">
      <c r="B611" s="56"/>
    </row>
    <row r="612" ht="15.75">
      <c r="B612" s="56"/>
    </row>
    <row r="613" ht="15.75">
      <c r="B613" s="56"/>
    </row>
    <row r="614" ht="15.75">
      <c r="B614" s="56"/>
    </row>
    <row r="615" ht="15.75">
      <c r="B615" s="56"/>
    </row>
    <row r="616" ht="15.75">
      <c r="B616" s="56"/>
    </row>
    <row r="617" ht="15.75">
      <c r="B617" s="56"/>
    </row>
    <row r="618" ht="15.75">
      <c r="B618" s="56"/>
    </row>
    <row r="619" ht="15.75">
      <c r="B619" s="56"/>
    </row>
    <row r="620" ht="15.75">
      <c r="B620" s="56"/>
    </row>
    <row r="621" ht="15.75">
      <c r="B621" s="56"/>
    </row>
    <row r="622" ht="15.75">
      <c r="B622" s="56"/>
    </row>
    <row r="623" ht="15.75">
      <c r="B623" s="56"/>
    </row>
    <row r="624" ht="15.75">
      <c r="B624" s="56"/>
    </row>
    <row r="625" ht="15.75">
      <c r="B625" s="56"/>
    </row>
    <row r="626" ht="15.75">
      <c r="B626" s="56"/>
    </row>
    <row r="627" ht="15.75">
      <c r="B627" s="56"/>
    </row>
    <row r="628" ht="15.75">
      <c r="B628" s="56"/>
    </row>
    <row r="629" ht="15.75">
      <c r="B629" s="56"/>
    </row>
    <row r="630" ht="15.75">
      <c r="B630" s="56"/>
    </row>
    <row r="631" ht="15.75">
      <c r="B631" s="56"/>
    </row>
    <row r="632" ht="15.75">
      <c r="B632" s="56"/>
    </row>
    <row r="633" ht="15.75">
      <c r="B633" s="56"/>
    </row>
    <row r="634" ht="15.75">
      <c r="B634" s="56"/>
    </row>
    <row r="635" ht="15.75">
      <c r="B635" s="56"/>
    </row>
    <row r="636" ht="15.75">
      <c r="B636" s="56"/>
    </row>
    <row r="637" ht="15.75">
      <c r="B637" s="56"/>
    </row>
    <row r="638" ht="15.75">
      <c r="B638" s="56"/>
    </row>
    <row r="639" ht="15.75">
      <c r="B639" s="56"/>
    </row>
    <row r="640" ht="15.75">
      <c r="B640" s="56"/>
    </row>
    <row r="641" ht="15.75">
      <c r="B641" s="56"/>
    </row>
    <row r="642" ht="15.75">
      <c r="B642" s="56"/>
    </row>
    <row r="643" ht="15.75">
      <c r="B643" s="56"/>
    </row>
    <row r="644" ht="15.75">
      <c r="B644" s="56"/>
    </row>
    <row r="645" ht="15.75">
      <c r="B645" s="56"/>
    </row>
    <row r="646" ht="15.75">
      <c r="B646" s="56"/>
    </row>
    <row r="647" ht="15.75">
      <c r="B647" s="56"/>
    </row>
    <row r="648" ht="15.75">
      <c r="B648" s="56"/>
    </row>
    <row r="649" ht="15.75">
      <c r="B649" s="56"/>
    </row>
    <row r="650" ht="15.75">
      <c r="B650" s="56"/>
    </row>
    <row r="651" ht="15.75">
      <c r="B651" s="56"/>
    </row>
    <row r="652" ht="15.75">
      <c r="B652" s="56"/>
    </row>
    <row r="653" ht="15.75">
      <c r="B653" s="56"/>
    </row>
    <row r="654" ht="15.75">
      <c r="B654" s="56"/>
    </row>
    <row r="655" ht="15.75">
      <c r="B655" s="56"/>
    </row>
    <row r="656" ht="15.75">
      <c r="B656" s="56"/>
    </row>
    <row r="657" ht="15.75">
      <c r="B657" s="56"/>
    </row>
    <row r="658" ht="15.75">
      <c r="B658" s="56"/>
    </row>
    <row r="659" ht="15.75">
      <c r="B659" s="56"/>
    </row>
    <row r="660" ht="15.75">
      <c r="B660" s="56"/>
    </row>
    <row r="661" ht="15.75">
      <c r="B661" s="56"/>
    </row>
    <row r="662" ht="15.75">
      <c r="B662" s="56"/>
    </row>
    <row r="663" ht="15.75">
      <c r="B663" s="56"/>
    </row>
    <row r="664" ht="15.75">
      <c r="B664" s="56"/>
    </row>
    <row r="665" ht="15.75">
      <c r="B665" s="56"/>
    </row>
    <row r="666" ht="15.75">
      <c r="B666" s="56"/>
    </row>
    <row r="667" ht="15.75">
      <c r="B667" s="56"/>
    </row>
    <row r="668" ht="15.75">
      <c r="B668" s="56"/>
    </row>
    <row r="669" ht="15.75">
      <c r="B669" s="56"/>
    </row>
    <row r="670" ht="15.75">
      <c r="B670" s="56"/>
    </row>
    <row r="671" ht="15.75">
      <c r="B671" s="56"/>
    </row>
    <row r="672" ht="15.75">
      <c r="B672" s="56"/>
    </row>
    <row r="673" ht="15.75">
      <c r="B673" s="56"/>
    </row>
    <row r="674" ht="15.75">
      <c r="B674" s="56"/>
    </row>
    <row r="675" ht="15.75">
      <c r="B675" s="56"/>
    </row>
    <row r="676" ht="15.75">
      <c r="B676" s="56"/>
    </row>
    <row r="677" ht="15.75">
      <c r="B677" s="56"/>
    </row>
    <row r="678" ht="15.75">
      <c r="B678" s="56"/>
    </row>
    <row r="679" ht="15.75">
      <c r="B679" s="56"/>
    </row>
    <row r="680" ht="15.75">
      <c r="B680" s="56"/>
    </row>
    <row r="681" ht="15.75">
      <c r="B681" s="56"/>
    </row>
    <row r="682" ht="15.75">
      <c r="B682" s="56"/>
    </row>
    <row r="683" ht="15.75">
      <c r="B683" s="56"/>
    </row>
    <row r="684" ht="15.75">
      <c r="B684" s="56"/>
    </row>
    <row r="685" ht="15.75">
      <c r="B685" s="56"/>
    </row>
    <row r="686" ht="15.75">
      <c r="B686" s="56"/>
    </row>
    <row r="687" ht="15.75">
      <c r="B687" s="56"/>
    </row>
    <row r="688" ht="15.75">
      <c r="B688" s="56"/>
    </row>
    <row r="689" ht="15.75">
      <c r="B689" s="56"/>
    </row>
    <row r="690" ht="15.75">
      <c r="B690" s="56"/>
    </row>
    <row r="691" ht="15.75">
      <c r="B691" s="56"/>
    </row>
    <row r="692" ht="15.75">
      <c r="B692" s="56"/>
    </row>
    <row r="693" ht="15.75">
      <c r="B693" s="56"/>
    </row>
    <row r="694" ht="15.75">
      <c r="B694" s="56"/>
    </row>
    <row r="695" ht="15.75">
      <c r="B695" s="56"/>
    </row>
    <row r="696" ht="15.75">
      <c r="B696" s="56"/>
    </row>
    <row r="697" ht="15.75">
      <c r="B697" s="56"/>
    </row>
    <row r="698" ht="15.75">
      <c r="B698" s="56"/>
    </row>
    <row r="699" ht="15.75">
      <c r="B699" s="56"/>
    </row>
    <row r="700" ht="15.75">
      <c r="B700" s="56"/>
    </row>
    <row r="701" ht="15.75">
      <c r="B701" s="56"/>
    </row>
    <row r="702" ht="15.75">
      <c r="B702" s="56"/>
    </row>
    <row r="703" ht="15.75">
      <c r="B703" s="56"/>
    </row>
    <row r="704" ht="15.75">
      <c r="B704" s="56"/>
    </row>
    <row r="705" ht="15.75">
      <c r="B705" s="56"/>
    </row>
    <row r="706" ht="15.75">
      <c r="B706" s="56"/>
    </row>
    <row r="707" ht="15.75">
      <c r="B707" s="56"/>
    </row>
    <row r="708" ht="15.75">
      <c r="B708" s="56"/>
    </row>
    <row r="709" ht="15.75">
      <c r="B709" s="56"/>
    </row>
    <row r="710" ht="15.75">
      <c r="B710" s="56"/>
    </row>
    <row r="711" ht="15.75">
      <c r="B711" s="56"/>
    </row>
    <row r="712" ht="15.75">
      <c r="B712" s="56"/>
    </row>
    <row r="713" ht="15.75">
      <c r="B713" s="56"/>
    </row>
    <row r="714" ht="15.75">
      <c r="B714" s="56"/>
    </row>
    <row r="715" ht="15.75">
      <c r="B715" s="56"/>
    </row>
    <row r="716" ht="15.75">
      <c r="B716" s="56"/>
    </row>
    <row r="717" ht="15.75">
      <c r="B717" s="56"/>
    </row>
    <row r="718" ht="15.75">
      <c r="B718" s="56"/>
    </row>
    <row r="719" ht="15.75">
      <c r="B719" s="56"/>
    </row>
    <row r="720" ht="15.75">
      <c r="B720" s="56"/>
    </row>
    <row r="721" ht="15.75">
      <c r="B721" s="56"/>
    </row>
    <row r="722" ht="15.75">
      <c r="B722" s="56"/>
    </row>
    <row r="723" ht="15.75">
      <c r="B723" s="56"/>
    </row>
    <row r="724" ht="15.75">
      <c r="B724" s="56"/>
    </row>
    <row r="725" ht="15.75">
      <c r="B725" s="56"/>
    </row>
    <row r="726" ht="15.75">
      <c r="B726" s="56"/>
    </row>
    <row r="727" ht="15.75">
      <c r="B727" s="56"/>
    </row>
    <row r="728" ht="15.75">
      <c r="B728" s="56"/>
    </row>
    <row r="729" ht="15.75">
      <c r="B729" s="56"/>
    </row>
    <row r="730" ht="15.75">
      <c r="B730" s="56"/>
    </row>
    <row r="731" ht="15.75">
      <c r="B731" s="56"/>
    </row>
    <row r="732" ht="15.75">
      <c r="B732" s="56"/>
    </row>
    <row r="733" ht="15.75">
      <c r="B733" s="56"/>
    </row>
    <row r="734" ht="15.75">
      <c r="B734" s="56"/>
    </row>
    <row r="735" ht="15.75">
      <c r="B735" s="56"/>
    </row>
    <row r="736" ht="15.75">
      <c r="B736" s="56"/>
    </row>
    <row r="737" ht="15.75">
      <c r="B737" s="56"/>
    </row>
    <row r="738" ht="15.75">
      <c r="B738" s="56"/>
    </row>
    <row r="739" ht="15.75">
      <c r="B739" s="56"/>
    </row>
    <row r="740" ht="15.75">
      <c r="B740" s="56"/>
    </row>
    <row r="741" ht="15.75">
      <c r="B741" s="56"/>
    </row>
    <row r="742" ht="15.75">
      <c r="B742" s="56"/>
    </row>
    <row r="743" ht="15.75">
      <c r="B743" s="56"/>
    </row>
    <row r="744" ht="15.75">
      <c r="B744" s="56"/>
    </row>
    <row r="745" ht="15.75">
      <c r="B745" s="56"/>
    </row>
    <row r="746" ht="15.75">
      <c r="B746" s="56"/>
    </row>
    <row r="747" ht="15.75">
      <c r="B747" s="56"/>
    </row>
    <row r="748" ht="15.75">
      <c r="B748" s="56"/>
    </row>
    <row r="749" ht="15.75">
      <c r="B749" s="56"/>
    </row>
    <row r="750" ht="15.75">
      <c r="B750" s="56"/>
    </row>
    <row r="751" ht="15.75">
      <c r="B751" s="56"/>
    </row>
    <row r="752" ht="15.75">
      <c r="B752" s="56"/>
    </row>
    <row r="753" ht="15.75">
      <c r="B753" s="56"/>
    </row>
    <row r="754" ht="15.75">
      <c r="B754" s="56"/>
    </row>
    <row r="755" ht="15.75">
      <c r="B755" s="56"/>
    </row>
    <row r="756" ht="15.75">
      <c r="B756" s="56"/>
    </row>
    <row r="757" ht="15.75">
      <c r="B757" s="56"/>
    </row>
    <row r="758" ht="15.75">
      <c r="B758" s="56"/>
    </row>
    <row r="759" ht="15.75">
      <c r="B759" s="56"/>
    </row>
    <row r="760" ht="15.75">
      <c r="B760" s="56"/>
    </row>
    <row r="761" ht="15.75">
      <c r="B761" s="56"/>
    </row>
    <row r="762" ht="15.75">
      <c r="B762" s="56"/>
    </row>
    <row r="763" ht="15.75">
      <c r="B763" s="56"/>
    </row>
    <row r="764" ht="15.75">
      <c r="B764" s="56"/>
    </row>
    <row r="765" ht="15.75">
      <c r="B765" s="56"/>
    </row>
    <row r="766" ht="15.75">
      <c r="B766" s="56"/>
    </row>
    <row r="767" ht="15.75">
      <c r="B767" s="56"/>
    </row>
    <row r="768" ht="15.75">
      <c r="B768" s="56"/>
    </row>
    <row r="769" ht="15.75">
      <c r="B769" s="56"/>
    </row>
    <row r="770" ht="15.75">
      <c r="B770" s="56"/>
    </row>
    <row r="771" ht="15.75">
      <c r="B771" s="56"/>
    </row>
    <row r="772" ht="15.75">
      <c r="B772" s="56"/>
    </row>
    <row r="773" ht="15.75">
      <c r="B773" s="56"/>
    </row>
    <row r="774" ht="15.75">
      <c r="B774" s="56"/>
    </row>
    <row r="775" ht="15.75">
      <c r="B775" s="56"/>
    </row>
    <row r="776" ht="15.75">
      <c r="B776" s="56"/>
    </row>
    <row r="777" ht="15.75">
      <c r="B777" s="56"/>
    </row>
    <row r="778" ht="15.75">
      <c r="B778" s="56"/>
    </row>
    <row r="779" ht="15.75">
      <c r="B779" s="56"/>
    </row>
    <row r="780" ht="15.75">
      <c r="B780" s="56"/>
    </row>
    <row r="781" ht="15.75">
      <c r="B781" s="56"/>
    </row>
    <row r="782" ht="15.75">
      <c r="B782" s="56"/>
    </row>
    <row r="783" ht="15.75">
      <c r="B783" s="56"/>
    </row>
    <row r="784" ht="15.75">
      <c r="B784" s="56"/>
    </row>
    <row r="785" ht="15.75">
      <c r="B785" s="56"/>
    </row>
    <row r="786" ht="15.75">
      <c r="B786" s="56"/>
    </row>
    <row r="787" ht="15.75">
      <c r="B787" s="56"/>
    </row>
    <row r="788" ht="15.75">
      <c r="B788" s="56"/>
    </row>
    <row r="789" ht="15.75">
      <c r="B789" s="56"/>
    </row>
    <row r="790" ht="15.75">
      <c r="B790" s="56"/>
    </row>
    <row r="791" ht="15.75">
      <c r="B791" s="56"/>
    </row>
    <row r="792" ht="15.75">
      <c r="B792" s="56"/>
    </row>
    <row r="793" ht="15.75">
      <c r="B793" s="56"/>
    </row>
    <row r="794" ht="15.75">
      <c r="B794" s="56"/>
    </row>
    <row r="795" ht="15.75">
      <c r="B795" s="56"/>
    </row>
    <row r="796" ht="15.75">
      <c r="B796" s="56"/>
    </row>
    <row r="797" ht="15.75">
      <c r="B797" s="56"/>
    </row>
    <row r="798" ht="15.75">
      <c r="B798" s="56"/>
    </row>
    <row r="799" ht="15.75">
      <c r="B799" s="56"/>
    </row>
    <row r="800" ht="15.75">
      <c r="B800" s="56"/>
    </row>
    <row r="801" ht="15.75">
      <c r="B801" s="56"/>
    </row>
    <row r="802" ht="15.75">
      <c r="B802" s="56"/>
    </row>
    <row r="803" ht="15.75">
      <c r="B803" s="56"/>
    </row>
    <row r="804" ht="15.75">
      <c r="B804" s="56"/>
    </row>
    <row r="805" ht="15.75">
      <c r="B805" s="56"/>
    </row>
    <row r="806" ht="15.75">
      <c r="B806" s="56"/>
    </row>
    <row r="807" ht="15.75">
      <c r="B807" s="56"/>
    </row>
    <row r="808" ht="15.75">
      <c r="B808" s="56"/>
    </row>
    <row r="809" ht="15.75">
      <c r="B809" s="56"/>
    </row>
    <row r="810" ht="15.75">
      <c r="B810" s="56"/>
    </row>
    <row r="811" ht="15.75">
      <c r="B811" s="56"/>
    </row>
    <row r="812" ht="15.75">
      <c r="B812" s="56"/>
    </row>
    <row r="813" ht="15.75">
      <c r="B813" s="56"/>
    </row>
    <row r="814" ht="15.75">
      <c r="B814" s="56"/>
    </row>
    <row r="815" ht="15.75">
      <c r="B815" s="56"/>
    </row>
    <row r="816" ht="15.75">
      <c r="B816" s="56"/>
    </row>
    <row r="817" ht="15.75">
      <c r="B817" s="56"/>
    </row>
    <row r="818" ht="15.75">
      <c r="B818" s="56"/>
    </row>
    <row r="819" ht="15.75">
      <c r="B819" s="56"/>
    </row>
    <row r="820" ht="15.75">
      <c r="B820" s="56"/>
    </row>
    <row r="821" ht="15.75">
      <c r="B821" s="56"/>
    </row>
    <row r="822" ht="15.75">
      <c r="B822" s="56"/>
    </row>
    <row r="823" ht="15.75">
      <c r="B823" s="56"/>
    </row>
    <row r="824" ht="15.75">
      <c r="B824" s="56"/>
    </row>
    <row r="825" ht="15.75">
      <c r="B825" s="56"/>
    </row>
    <row r="826" ht="15.75">
      <c r="B826" s="56"/>
    </row>
    <row r="827" ht="15.75">
      <c r="B827" s="56"/>
    </row>
    <row r="828" ht="15.75">
      <c r="B828" s="56"/>
    </row>
    <row r="829" ht="15.75">
      <c r="B829" s="56"/>
    </row>
    <row r="830" ht="15.75">
      <c r="B830" s="56"/>
    </row>
    <row r="831" ht="15.75">
      <c r="B831" s="56"/>
    </row>
    <row r="832" ht="15.75">
      <c r="B832" s="56"/>
    </row>
    <row r="833" ht="15.75">
      <c r="B833" s="56"/>
    </row>
    <row r="834" ht="15.75">
      <c r="B834" s="56"/>
    </row>
    <row r="835" ht="15.75">
      <c r="B835" s="56"/>
    </row>
    <row r="836" ht="15.75">
      <c r="B836" s="56"/>
    </row>
    <row r="837" ht="15.75">
      <c r="B837" s="56"/>
    </row>
    <row r="838" ht="15.75">
      <c r="B838" s="56"/>
    </row>
    <row r="839" ht="15.75">
      <c r="B839" s="56"/>
    </row>
    <row r="840" ht="15.75">
      <c r="B840" s="56"/>
    </row>
    <row r="841" ht="15.75">
      <c r="B841" s="56"/>
    </row>
    <row r="842" ht="15.75">
      <c r="B842" s="56"/>
    </row>
    <row r="843" ht="15.75">
      <c r="B843" s="56"/>
    </row>
    <row r="844" ht="15.75">
      <c r="B844" s="56"/>
    </row>
    <row r="845" ht="15.75">
      <c r="B845" s="56"/>
    </row>
    <row r="846" ht="15.75">
      <c r="B846" s="56"/>
    </row>
    <row r="847" ht="15.75">
      <c r="B847" s="56"/>
    </row>
    <row r="848" ht="15.75">
      <c r="B848" s="56"/>
    </row>
    <row r="849" ht="15.75">
      <c r="B849" s="56"/>
    </row>
    <row r="850" ht="15.75">
      <c r="B850" s="56"/>
    </row>
    <row r="851" ht="15.75">
      <c r="B851" s="56"/>
    </row>
    <row r="852" ht="15.75">
      <c r="B852" s="56"/>
    </row>
    <row r="853" ht="15.75">
      <c r="B853" s="56"/>
    </row>
    <row r="854" ht="15.75">
      <c r="B854" s="56"/>
    </row>
    <row r="855" ht="15.75">
      <c r="B855" s="56"/>
    </row>
    <row r="856" ht="15.75">
      <c r="B856" s="56"/>
    </row>
    <row r="857" ht="15.75">
      <c r="B857" s="56"/>
    </row>
    <row r="858" ht="15.75">
      <c r="B858" s="56"/>
    </row>
    <row r="859" ht="15.75">
      <c r="B859" s="56"/>
    </row>
    <row r="860" ht="15.75">
      <c r="B860" s="56"/>
    </row>
    <row r="861" ht="15.75">
      <c r="B861" s="56"/>
    </row>
    <row r="862" ht="15.75">
      <c r="B862" s="56"/>
    </row>
    <row r="863" ht="15.75">
      <c r="B863" s="56"/>
    </row>
    <row r="864" ht="15.75">
      <c r="B864" s="56"/>
    </row>
    <row r="865" ht="15.75">
      <c r="B865" s="56"/>
    </row>
    <row r="866" ht="15.75">
      <c r="B866" s="56"/>
    </row>
    <row r="867" ht="15.75">
      <c r="B867" s="56"/>
    </row>
    <row r="868" ht="15.75">
      <c r="B868" s="56"/>
    </row>
    <row r="869" ht="15.75">
      <c r="B869" s="56"/>
    </row>
    <row r="870" ht="15.75">
      <c r="B870" s="56"/>
    </row>
    <row r="871" ht="15.75">
      <c r="B871" s="56"/>
    </row>
    <row r="872" ht="15.75">
      <c r="B872" s="56"/>
    </row>
    <row r="873" ht="15.75">
      <c r="B873" s="56"/>
    </row>
    <row r="874" ht="15.75">
      <c r="B874" s="56"/>
    </row>
    <row r="875" ht="15.75">
      <c r="B875" s="56"/>
    </row>
    <row r="876" ht="15.75">
      <c r="B876" s="56"/>
    </row>
    <row r="877" ht="15.75">
      <c r="B877" s="56"/>
    </row>
    <row r="878" ht="15.75">
      <c r="B878" s="56"/>
    </row>
    <row r="879" ht="15.75">
      <c r="B879" s="56"/>
    </row>
    <row r="880" ht="15.75">
      <c r="B880" s="56"/>
    </row>
    <row r="881" ht="15.75">
      <c r="B881" s="56"/>
    </row>
    <row r="882" ht="15.75">
      <c r="B882" s="56"/>
    </row>
    <row r="883" ht="15.75">
      <c r="B883" s="56"/>
    </row>
    <row r="884" ht="15.75">
      <c r="B884" s="56"/>
    </row>
    <row r="885" ht="15.75">
      <c r="B885" s="56"/>
    </row>
    <row r="886" ht="15.75">
      <c r="B886" s="56"/>
    </row>
    <row r="887" ht="15.75">
      <c r="B887" s="56"/>
    </row>
    <row r="888" ht="15.75">
      <c r="B888" s="56"/>
    </row>
    <row r="889" ht="15.75">
      <c r="B889" s="56"/>
    </row>
    <row r="890" ht="15.75">
      <c r="B890" s="56"/>
    </row>
    <row r="891" ht="15.75">
      <c r="B891" s="56"/>
    </row>
    <row r="892" ht="15.75">
      <c r="B892" s="56"/>
    </row>
    <row r="893" ht="15.75">
      <c r="B893" s="56"/>
    </row>
    <row r="894" ht="15.75">
      <c r="B894" s="56"/>
    </row>
    <row r="895" ht="15.75">
      <c r="B895" s="56"/>
    </row>
    <row r="896" ht="15.75">
      <c r="B896" s="56"/>
    </row>
    <row r="897" ht="15.75">
      <c r="B897" s="56"/>
    </row>
    <row r="898" ht="15.75">
      <c r="B898" s="56"/>
    </row>
    <row r="899" ht="15.75">
      <c r="B899" s="56"/>
    </row>
    <row r="900" ht="15.75">
      <c r="B900" s="56"/>
    </row>
    <row r="901" ht="15.75">
      <c r="B901" s="56"/>
    </row>
    <row r="902" ht="15.75">
      <c r="B902" s="56"/>
    </row>
    <row r="903" ht="15.75">
      <c r="B903" s="56"/>
    </row>
    <row r="904" ht="15.75">
      <c r="B904" s="56"/>
    </row>
    <row r="905" ht="15.75">
      <c r="B905" s="56"/>
    </row>
    <row r="906" ht="15.75">
      <c r="B906" s="56"/>
    </row>
    <row r="907" ht="15.75">
      <c r="B907" s="56"/>
    </row>
    <row r="908" ht="15.75">
      <c r="B908" s="56"/>
    </row>
    <row r="909" ht="15.75">
      <c r="B909" s="56"/>
    </row>
    <row r="910" ht="15.75">
      <c r="B910" s="56"/>
    </row>
    <row r="911" ht="15.75">
      <c r="B911" s="56"/>
    </row>
    <row r="912" ht="15.75">
      <c r="B912" s="56"/>
    </row>
    <row r="913" ht="15.75">
      <c r="B913" s="56"/>
    </row>
    <row r="914" ht="15.75">
      <c r="B914" s="56"/>
    </row>
    <row r="915" ht="15.75">
      <c r="B915" s="56"/>
    </row>
    <row r="916" ht="15.75">
      <c r="B916" s="56"/>
    </row>
    <row r="917" ht="15.75">
      <c r="B917" s="56"/>
    </row>
    <row r="918" ht="15.75">
      <c r="B918" s="56"/>
    </row>
    <row r="919" ht="15.75">
      <c r="B919" s="56"/>
    </row>
    <row r="920" ht="15.75">
      <c r="B920" s="56"/>
    </row>
    <row r="921" ht="15.75">
      <c r="B921" s="56"/>
    </row>
    <row r="922" ht="15.75">
      <c r="B922" s="56"/>
    </row>
    <row r="923" ht="15.75">
      <c r="B923" s="56"/>
    </row>
    <row r="924" ht="15.75">
      <c r="B924" s="56"/>
    </row>
    <row r="925" ht="15.75">
      <c r="B925" s="56"/>
    </row>
    <row r="926" ht="15.75">
      <c r="B926" s="56"/>
    </row>
    <row r="927" ht="15.75">
      <c r="B927" s="56"/>
    </row>
    <row r="928" ht="15.75">
      <c r="B928" s="56"/>
    </row>
    <row r="929" ht="15.75">
      <c r="B929" s="56"/>
    </row>
    <row r="930" ht="15.75">
      <c r="B930" s="56"/>
    </row>
    <row r="931" ht="15.75">
      <c r="B931" s="56"/>
    </row>
    <row r="932" ht="15.75">
      <c r="B932" s="56"/>
    </row>
    <row r="933" ht="15.75">
      <c r="B933" s="56"/>
    </row>
    <row r="934" ht="15.75">
      <c r="B934" s="56"/>
    </row>
    <row r="935" ht="15.75">
      <c r="B935" s="56"/>
    </row>
    <row r="936" ht="15.75">
      <c r="B936" s="56"/>
    </row>
    <row r="937" ht="15.75">
      <c r="B937" s="56"/>
    </row>
    <row r="938" ht="15.75">
      <c r="B938" s="56"/>
    </row>
    <row r="939" ht="15.75">
      <c r="B939" s="56"/>
    </row>
    <row r="940" ht="15.75">
      <c r="B940" s="56"/>
    </row>
    <row r="941" ht="15.75">
      <c r="B941" s="56"/>
    </row>
    <row r="942" ht="15.75">
      <c r="B942" s="56"/>
    </row>
    <row r="943" ht="15.75">
      <c r="B943" s="56"/>
    </row>
    <row r="944" ht="15.75">
      <c r="B944" s="56"/>
    </row>
    <row r="945" ht="15.75">
      <c r="B945" s="56"/>
    </row>
    <row r="946" ht="15.75">
      <c r="B946" s="56"/>
    </row>
    <row r="947" ht="15.75">
      <c r="B947" s="56"/>
    </row>
    <row r="948" ht="15.75">
      <c r="B948" s="56"/>
    </row>
    <row r="949" ht="15.75">
      <c r="B949" s="56"/>
    </row>
    <row r="950" ht="15.75">
      <c r="B950" s="56"/>
    </row>
    <row r="951" ht="15.75">
      <c r="B951" s="56"/>
    </row>
    <row r="952" ht="15.75">
      <c r="B952" s="56"/>
    </row>
    <row r="953" ht="15.75">
      <c r="B953" s="56"/>
    </row>
    <row r="954" ht="15.75">
      <c r="B954" s="56"/>
    </row>
    <row r="955" ht="15.75">
      <c r="B955" s="56"/>
    </row>
  </sheetData>
  <sheetProtection/>
  <mergeCells count="11">
    <mergeCell ref="A1:D1"/>
    <mergeCell ref="A5:D5"/>
    <mergeCell ref="A6:D6"/>
    <mergeCell ref="B2:D3"/>
    <mergeCell ref="A9:D9"/>
    <mergeCell ref="A10:B10"/>
    <mergeCell ref="A11:D11"/>
    <mergeCell ref="A12:D12"/>
    <mergeCell ref="A14:A15"/>
    <mergeCell ref="B14:D14"/>
    <mergeCell ref="A7:D7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SheetLayoutView="100" zoomScalePageLayoutView="0" workbookViewId="0" topLeftCell="A1">
      <selection activeCell="E38" sqref="E38"/>
    </sheetView>
  </sheetViews>
  <sheetFormatPr defaultColWidth="9.00390625" defaultRowHeight="12.75"/>
  <cols>
    <col min="1" max="1" width="51.625" style="0" customWidth="1"/>
    <col min="2" max="3" width="17.25390625" style="0" customWidth="1"/>
    <col min="4" max="4" width="16.75390625" style="0" customWidth="1"/>
  </cols>
  <sheetData>
    <row r="1" spans="1:4" ht="18.75">
      <c r="A1" s="2"/>
      <c r="B1" s="2"/>
      <c r="C1" s="136" t="s">
        <v>605</v>
      </c>
      <c r="D1" s="136"/>
    </row>
    <row r="2" spans="1:4" ht="11.25" customHeight="1">
      <c r="A2" s="114"/>
      <c r="B2" s="138" t="s">
        <v>780</v>
      </c>
      <c r="C2" s="138"/>
      <c r="D2" s="138"/>
    </row>
    <row r="3" spans="1:4" ht="12.75" customHeight="1">
      <c r="A3" s="2"/>
      <c r="B3" s="138"/>
      <c r="C3" s="138"/>
      <c r="D3" s="138"/>
    </row>
    <row r="4" spans="1:4" ht="16.5" customHeight="1">
      <c r="A4" s="2"/>
      <c r="B4" s="138"/>
      <c r="C4" s="138"/>
      <c r="D4" s="138"/>
    </row>
    <row r="5" spans="1:4" ht="18.75">
      <c r="A5" s="2"/>
      <c r="B5" s="2"/>
      <c r="C5" s="2"/>
      <c r="D5" s="2"/>
    </row>
    <row r="6" spans="1:4" ht="18.75">
      <c r="A6" s="155" t="s">
        <v>689</v>
      </c>
      <c r="B6" s="155"/>
      <c r="C6" s="171"/>
      <c r="D6" s="171"/>
    </row>
    <row r="7" spans="1:4" ht="18.75">
      <c r="A7" s="155" t="s">
        <v>763</v>
      </c>
      <c r="B7" s="155"/>
      <c r="C7" s="171"/>
      <c r="D7" s="171"/>
    </row>
    <row r="8" spans="1:4" ht="18.75">
      <c r="A8" s="152" t="s">
        <v>778</v>
      </c>
      <c r="B8" s="170"/>
      <c r="C8" s="170"/>
      <c r="D8" s="170"/>
    </row>
    <row r="9" spans="1:4" ht="18.75">
      <c r="A9" s="22"/>
      <c r="B9" s="22"/>
      <c r="C9" s="22"/>
      <c r="D9" s="22"/>
    </row>
    <row r="10" spans="1:4" ht="18.75">
      <c r="A10" s="152" t="s">
        <v>688</v>
      </c>
      <c r="B10" s="152"/>
      <c r="C10" s="171"/>
      <c r="D10" s="171"/>
    </row>
    <row r="11" spans="1:4" ht="18.75">
      <c r="A11" s="152"/>
      <c r="B11" s="152"/>
      <c r="C11" s="23"/>
      <c r="D11" s="23"/>
    </row>
    <row r="12" spans="1:4" ht="18.75">
      <c r="A12" s="156" t="s">
        <v>585</v>
      </c>
      <c r="B12" s="160"/>
      <c r="C12" s="159"/>
      <c r="D12" s="159"/>
    </row>
    <row r="13" spans="1:4" ht="39.75" customHeight="1">
      <c r="A13" s="157" t="s">
        <v>701</v>
      </c>
      <c r="B13" s="161"/>
      <c r="C13" s="159"/>
      <c r="D13" s="159"/>
    </row>
    <row r="14" spans="1:4" ht="18.75">
      <c r="A14" s="24"/>
      <c r="B14" s="25"/>
      <c r="C14" s="23"/>
      <c r="D14" s="23"/>
    </row>
    <row r="15" spans="1:4" ht="21" customHeight="1">
      <c r="A15" s="162" t="s">
        <v>586</v>
      </c>
      <c r="B15" s="168"/>
      <c r="C15" s="168"/>
      <c r="D15" s="169"/>
    </row>
    <row r="16" spans="1:4" ht="21" customHeight="1">
      <c r="A16" s="167"/>
      <c r="B16" s="64" t="s">
        <v>269</v>
      </c>
      <c r="C16" s="125" t="s">
        <v>324</v>
      </c>
      <c r="D16" s="125" t="s">
        <v>353</v>
      </c>
    </row>
    <row r="17" spans="1:4" ht="18.75">
      <c r="A17" s="163"/>
      <c r="B17" s="26" t="s">
        <v>657</v>
      </c>
      <c r="C17" s="63"/>
      <c r="D17" s="63"/>
    </row>
    <row r="18" spans="1:4" ht="18.75">
      <c r="A18" s="27" t="s">
        <v>588</v>
      </c>
      <c r="B18" s="28">
        <f>B20+B21+B22+B23+B24+B25+B26</f>
        <v>1796.9</v>
      </c>
      <c r="C18" s="28">
        <f>C20+C21+C22+C23+C24+C25+C26</f>
        <v>0</v>
      </c>
      <c r="D18" s="28">
        <f>D20+D21+D22+D23+D24+D25+D26</f>
        <v>0</v>
      </c>
    </row>
    <row r="19" spans="1:4" ht="18.75">
      <c r="A19" s="24"/>
      <c r="B19" s="29"/>
      <c r="C19" s="30"/>
      <c r="D19" s="30"/>
    </row>
    <row r="20" spans="1:4" ht="18" customHeight="1">
      <c r="A20" s="31" t="s">
        <v>589</v>
      </c>
      <c r="B20" s="32">
        <v>1796.9</v>
      </c>
      <c r="C20" s="33">
        <v>0</v>
      </c>
      <c r="D20" s="33">
        <v>0</v>
      </c>
    </row>
    <row r="21" spans="1:4" ht="18.75">
      <c r="A21" s="31"/>
      <c r="B21" s="32"/>
      <c r="C21" s="33"/>
      <c r="D21" s="33"/>
    </row>
    <row r="22" spans="1:4" ht="18.75">
      <c r="A22" s="2"/>
      <c r="B22" s="37"/>
      <c r="C22" s="37"/>
      <c r="D22" s="37"/>
    </row>
  </sheetData>
  <sheetProtection/>
  <mergeCells count="11">
    <mergeCell ref="C1:D1"/>
    <mergeCell ref="A6:D6"/>
    <mergeCell ref="A7:D7"/>
    <mergeCell ref="B2:D4"/>
    <mergeCell ref="A15:A17"/>
    <mergeCell ref="B15:D15"/>
    <mergeCell ref="A8:D8"/>
    <mergeCell ref="A10:D10"/>
    <mergeCell ref="A11:B11"/>
    <mergeCell ref="A12:D12"/>
    <mergeCell ref="A13:D1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Сазоненко</cp:lastModifiedBy>
  <cp:lastPrinted>2020-06-17T09:21:35Z</cp:lastPrinted>
  <dcterms:created xsi:type="dcterms:W3CDTF">2006-05-15T07:22:37Z</dcterms:created>
  <dcterms:modified xsi:type="dcterms:W3CDTF">2020-06-17T09:22:15Z</dcterms:modified>
  <cp:category/>
  <cp:version/>
  <cp:contentType/>
  <cp:contentStatus/>
</cp:coreProperties>
</file>