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Лист1!$A$1:$H$268</definedName>
  </definedNames>
  <calcPr calcId="125725"/>
</workbook>
</file>

<file path=xl/calcChain.xml><?xml version="1.0" encoding="utf-8"?>
<calcChain xmlns="http://schemas.openxmlformats.org/spreadsheetml/2006/main">
  <c r="E174" i="1"/>
  <c r="F174"/>
  <c r="E175"/>
  <c r="F175"/>
  <c r="E176"/>
  <c r="F176"/>
  <c r="D175"/>
  <c r="D176"/>
  <c r="D174"/>
  <c r="H226"/>
  <c r="G226"/>
  <c r="F226"/>
  <c r="E226"/>
  <c r="D226"/>
  <c r="E248"/>
  <c r="F248"/>
  <c r="E249"/>
  <c r="F249"/>
  <c r="E250"/>
  <c r="F250"/>
  <c r="D249"/>
  <c r="D250"/>
  <c r="D248"/>
  <c r="E261"/>
  <c r="F261"/>
  <c r="E262"/>
  <c r="F262"/>
  <c r="E263"/>
  <c r="F263"/>
  <c r="D263"/>
  <c r="D262"/>
  <c r="D261"/>
  <c r="H265"/>
  <c r="G265"/>
  <c r="F265"/>
  <c r="E265"/>
  <c r="D265"/>
  <c r="H260"/>
  <c r="G260"/>
  <c r="H256"/>
  <c r="G256"/>
  <c r="F256"/>
  <c r="E256"/>
  <c r="D256"/>
  <c r="H252"/>
  <c r="G252"/>
  <c r="F252"/>
  <c r="E252"/>
  <c r="D252"/>
  <c r="F260" l="1"/>
  <c r="E260"/>
  <c r="D260"/>
  <c r="D247"/>
  <c r="E247"/>
  <c r="H247"/>
  <c r="G247"/>
  <c r="F247"/>
  <c r="H222"/>
  <c r="G222"/>
  <c r="F222"/>
  <c r="E222"/>
  <c r="D222"/>
  <c r="H218"/>
  <c r="G218"/>
  <c r="F218"/>
  <c r="E218"/>
  <c r="D218"/>
  <c r="H214"/>
  <c r="G214"/>
  <c r="F214"/>
  <c r="E214"/>
  <c r="D214"/>
  <c r="H210"/>
  <c r="G210"/>
  <c r="F210"/>
  <c r="E210"/>
  <c r="D210"/>
  <c r="H206"/>
  <c r="G206"/>
  <c r="F206"/>
  <c r="E206"/>
  <c r="D206"/>
  <c r="H202"/>
  <c r="G202"/>
  <c r="F202"/>
  <c r="E202"/>
  <c r="D202"/>
  <c r="H198"/>
  <c r="G198"/>
  <c r="F198"/>
  <c r="E198"/>
  <c r="D198"/>
  <c r="H193"/>
  <c r="G193"/>
  <c r="F193"/>
  <c r="E193"/>
  <c r="D193"/>
  <c r="H188"/>
  <c r="G188"/>
  <c r="F188"/>
  <c r="E188"/>
  <c r="D188"/>
  <c r="H183"/>
  <c r="G183"/>
  <c r="F183"/>
  <c r="E183"/>
  <c r="D183"/>
  <c r="D232" l="1"/>
  <c r="E232"/>
  <c r="F232"/>
  <c r="D233"/>
  <c r="E233"/>
  <c r="F233"/>
  <c r="E231"/>
  <c r="F231"/>
  <c r="D231"/>
  <c r="H243"/>
  <c r="G243"/>
  <c r="F243"/>
  <c r="E243"/>
  <c r="D243"/>
  <c r="H239"/>
  <c r="G239"/>
  <c r="F239"/>
  <c r="E239"/>
  <c r="D239"/>
  <c r="H235"/>
  <c r="G235"/>
  <c r="F235"/>
  <c r="E235"/>
  <c r="D235"/>
  <c r="H230"/>
  <c r="G230"/>
  <c r="F230" l="1"/>
  <c r="D230"/>
  <c r="E230"/>
  <c r="H178"/>
  <c r="G178"/>
  <c r="F178"/>
  <c r="E178"/>
  <c r="D178"/>
  <c r="E173"/>
  <c r="H173"/>
  <c r="G173"/>
  <c r="F173"/>
  <c r="D173"/>
  <c r="E83"/>
  <c r="F83"/>
  <c r="E84"/>
  <c r="F84"/>
  <c r="E85"/>
  <c r="F85"/>
  <c r="D85"/>
  <c r="D84"/>
  <c r="D83"/>
  <c r="H152"/>
  <c r="G152"/>
  <c r="F152"/>
  <c r="E152"/>
  <c r="D152"/>
  <c r="H148"/>
  <c r="G148"/>
  <c r="F148"/>
  <c r="E148"/>
  <c r="D148"/>
  <c r="H144"/>
  <c r="G144"/>
  <c r="F144"/>
  <c r="E144"/>
  <c r="D144"/>
  <c r="H140"/>
  <c r="G140"/>
  <c r="F140"/>
  <c r="E140"/>
  <c r="D140"/>
  <c r="H136"/>
  <c r="G136"/>
  <c r="F136"/>
  <c r="E136"/>
  <c r="D136"/>
  <c r="H107"/>
  <c r="G107"/>
  <c r="F107"/>
  <c r="E107"/>
  <c r="D107"/>
  <c r="H95"/>
  <c r="G95"/>
  <c r="F95"/>
  <c r="E95"/>
  <c r="D95"/>
  <c r="H169"/>
  <c r="G169"/>
  <c r="F169"/>
  <c r="E169"/>
  <c r="D169"/>
  <c r="H165"/>
  <c r="G165"/>
  <c r="F165"/>
  <c r="E165"/>
  <c r="D165"/>
  <c r="H160"/>
  <c r="G160"/>
  <c r="F160"/>
  <c r="E160"/>
  <c r="D160"/>
  <c r="H156"/>
  <c r="G156"/>
  <c r="F156"/>
  <c r="E156"/>
  <c r="D156"/>
  <c r="H132"/>
  <c r="G132"/>
  <c r="F132"/>
  <c r="E132"/>
  <c r="D132"/>
  <c r="H128"/>
  <c r="G128"/>
  <c r="F128"/>
  <c r="E128"/>
  <c r="D128"/>
  <c r="H124"/>
  <c r="G124"/>
  <c r="F124"/>
  <c r="E124"/>
  <c r="D124"/>
  <c r="H120"/>
  <c r="G120"/>
  <c r="F120"/>
  <c r="E120"/>
  <c r="D120"/>
  <c r="H116"/>
  <c r="G116"/>
  <c r="F116"/>
  <c r="E116"/>
  <c r="D116"/>
  <c r="H112"/>
  <c r="G112"/>
  <c r="F112"/>
  <c r="E112"/>
  <c r="D112"/>
  <c r="H103"/>
  <c r="G103"/>
  <c r="F103"/>
  <c r="E103"/>
  <c r="D103"/>
  <c r="H99"/>
  <c r="G99"/>
  <c r="F99"/>
  <c r="E99"/>
  <c r="D99"/>
  <c r="H91"/>
  <c r="G91"/>
  <c r="F91"/>
  <c r="E91"/>
  <c r="D91"/>
  <c r="H87"/>
  <c r="G87"/>
  <c r="F87"/>
  <c r="E87"/>
  <c r="D87"/>
  <c r="H82"/>
  <c r="G82"/>
  <c r="F82" l="1"/>
  <c r="E82"/>
  <c r="D82"/>
  <c r="G7"/>
  <c r="H7"/>
  <c r="E12" l="1"/>
  <c r="E8" s="1"/>
  <c r="F12"/>
  <c r="F8" s="1"/>
  <c r="E13"/>
  <c r="E9" s="1"/>
  <c r="F13"/>
  <c r="F9" s="1"/>
  <c r="E14"/>
  <c r="E10" s="1"/>
  <c r="F14"/>
  <c r="F10" s="1"/>
  <c r="D14"/>
  <c r="D10" s="1"/>
  <c r="D13"/>
  <c r="D9" s="1"/>
  <c r="D12"/>
  <c r="D8" s="1"/>
  <c r="G11"/>
  <c r="H11"/>
  <c r="H78"/>
  <c r="G78"/>
  <c r="F78"/>
  <c r="E78"/>
  <c r="D78"/>
  <c r="H74"/>
  <c r="G74"/>
  <c r="F74"/>
  <c r="E74"/>
  <c r="D74"/>
  <c r="H69"/>
  <c r="G69"/>
  <c r="F69"/>
  <c r="E69"/>
  <c r="D69"/>
  <c r="H65"/>
  <c r="G65"/>
  <c r="F65"/>
  <c r="E65"/>
  <c r="D65"/>
  <c r="H61"/>
  <c r="G61"/>
  <c r="F61"/>
  <c r="E61"/>
  <c r="D61"/>
  <c r="H57"/>
  <c r="G57"/>
  <c r="F57"/>
  <c r="E57"/>
  <c r="D57"/>
  <c r="H53"/>
  <c r="G53"/>
  <c r="F53"/>
  <c r="E53"/>
  <c r="D53"/>
  <c r="H49"/>
  <c r="G49"/>
  <c r="F49"/>
  <c r="E49"/>
  <c r="D49"/>
  <c r="H45"/>
  <c r="G45"/>
  <c r="F45"/>
  <c r="E45"/>
  <c r="D45"/>
  <c r="H41"/>
  <c r="G41"/>
  <c r="F41"/>
  <c r="E41"/>
  <c r="D41"/>
  <c r="H37"/>
  <c r="G37"/>
  <c r="F37"/>
  <c r="E37"/>
  <c r="D37"/>
  <c r="H33"/>
  <c r="G33"/>
  <c r="F33"/>
  <c r="E33"/>
  <c r="D33"/>
  <c r="E7" l="1"/>
  <c r="D7"/>
  <c r="F7"/>
  <c r="E11"/>
  <c r="D11"/>
  <c r="F11"/>
  <c r="H28"/>
  <c r="G28"/>
  <c r="F28"/>
  <c r="E28"/>
  <c r="D28"/>
  <c r="H24"/>
  <c r="G24"/>
  <c r="F24"/>
  <c r="E24"/>
  <c r="D24"/>
  <c r="H20"/>
  <c r="G20"/>
  <c r="F20"/>
  <c r="E20"/>
  <c r="D20"/>
  <c r="E16"/>
  <c r="F16"/>
  <c r="G16"/>
  <c r="H16"/>
  <c r="D16"/>
</calcChain>
</file>

<file path=xl/sharedStrings.xml><?xml version="1.0" encoding="utf-8"?>
<sst xmlns="http://schemas.openxmlformats.org/spreadsheetml/2006/main" count="337" uniqueCount="92">
  <si>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</si>
  <si>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</si>
  <si>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</si>
  <si>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</si>
  <si>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</si>
  <si>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</si>
  <si>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</si>
  <si>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</si>
  <si>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</si>
  <si>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</si>
  <si>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</si>
  <si>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</si>
  <si>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</si>
  <si>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</si>
  <si>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</si>
  <si>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1.1.3. Обеспечение повышения оплаты труда отдельных категорий работников в сфере дошкольного образования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</si>
  <si>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</si>
  <si>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</si>
  <si>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1.2.1. Проведение капитальных ремонтов в дошкольных образовательных организациях</t>
  </si>
  <si>
    <t>1.2.2. Проведение текущих ремонтов в дошкольных образовательных организациях</t>
  </si>
  <si>
    <t>1.2.3.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</si>
  <si>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Укрепление материально-технической базы в дошкольных образовательных организациях</t>
  </si>
  <si>
    <t>1.2.6. Укрепление материально-технической базы и создание безопасных условий в дошкольных образовательных организациях</t>
  </si>
  <si>
    <t>1.2.7. Предоставление доступа к сети Интернет в дошкольных образовательных организациях</t>
  </si>
  <si>
    <t>1.2.8.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</si>
  <si>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1.2.9. Исполнение судебных решений в дошкольных образовательных организациях</t>
  </si>
  <si>
    <t>1.2.10. Реализация народных проектов в сфере образования, прошедших отбор в рамках проекта "Народный бюджет"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</si>
  <si>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</si>
  <si>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</si>
  <si>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</si>
  <si>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</si>
  <si>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</si>
  <si>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</si>
  <si>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</si>
  <si>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</si>
  <si>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1.1.4. Обеспечение повышения оплаты труда отдельных категорий работников в сфере общего образования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</si>
  <si>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</si>
  <si>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1.1.6. Организация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</si>
  <si>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</si>
  <si>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</si>
  <si>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</si>
  <si>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</si>
  <si>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1.2.4. Укрепление материально-технической базы и создание безопасных условий в организациях в сфере образования в Республике Коми</t>
  </si>
  <si>
    <t>1.2.4. Выполнение противопожарных мероприятий в дошкольных образовательных организациях</t>
  </si>
  <si>
    <t>1.2.5. Проведение капитальных ремонтов в общеобразовательных организациях</t>
  </si>
  <si>
    <t>1.2.6. Выполнение противопожарных мероприятий в общеобразовательных организациях</t>
  </si>
  <si>
    <t>1.2.7. Проведение текущих ремонтов в общеобразовательных организациях</t>
  </si>
  <si>
    <t>1.2.8. Развитие системы оценки качества образования (проведение районных олимпиад, проведение ГИА и ЕГЭ)</t>
  </si>
  <si>
    <t>1.2.9. Исполнение штрафных санкций надзорных и контролирующих органов в общеобразовательных организациях</t>
  </si>
  <si>
    <t>1.2.10. Реализация народных проектов в сфере образования, прошедших отбор в рамках проекта «Народный бюджет»</t>
  </si>
  <si>
    <t>1.2.11. Реализация народных проектов в сфере образования, прошедших отбор в рамках проекта «Народный бюджет» (мероприятия по школьным проектам, отобранным в рамках пилотного проекта школьного инициативного бюджетирования «Народный бюджет в школе»)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</si>
  <si>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</si>
  <si>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</si>
  <si>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</si>
  <si>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</si>
  <si>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</si>
  <si>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</si>
  <si>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</si>
  <si>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</si>
  <si>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</si>
  <si>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</si>
  <si>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</si>
  <si>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</si>
  <si>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</si>
  <si>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</si>
  <si>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</si>
  <si>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</si>
  <si>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</si>
  <si>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</si>
  <si>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1.5.2. Обеспечение повышения оплаты труда отдельных категорий работников в сфере дополнительного образования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</si>
  <si>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</si>
  <si>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</si>
  <si>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</si>
  <si>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1.5.6. Укрепление материально технической базы в организациях дополнительного образования</t>
  </si>
  <si>
    <t>1.5.7. Укрепление материально технической базы и создание безопасных условий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</si>
  <si>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</si>
  <si>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</si>
  <si>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</si>
  <si>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1.1.1. Мероприятия по проведению оздоровительной кампании детей</t>
  </si>
  <si>
    <t>1.1.2. Обеспечение деятельности лагерей с дневным пребыванием детей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</si>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</sst>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tabSelected="1" zoomScaleNormal="100" workbookViewId="0">
      <selection activeCell="J250" sqref="J250"/>
    </sheetView>
  </sheetViews>
  <sheetFormatPr defaultColWidth="8.85546875" defaultRowHeight="15"/>
  <cols>
    <col min="1" max="1" width="17" style="1" customWidth="1"/>
    <col min="2" max="2" width="32.7109375" style="1" customWidth="1"/>
    <col min="3" max="3" width="28.7109375" style="1" customWidth="1"/>
    <col min="4" max="4" width="16" style="1" customWidth="1"/>
    <col min="5" max="5" width="15.7109375" style="1" customWidth="1"/>
    <col min="6" max="6" width="16.140625" style="8" customWidth="1"/>
    <col min="7" max="8" width="15.140625" style="8" customWidth="1"/>
    <col min="9" max="9" width="8.85546875" style="1"/>
    <col min="10" max="11" width="14.42578125" style="1" bestFit="1" customWidth="1"/>
    <col min="12" max="16384" width="8.85546875" style="1"/>
  </cols>
  <sheetData>
    <row r="1" spans="1:11" ht="59.25" customHeight="1">
      <c r="D1" s="34"/>
      <c r="E1" s="34"/>
      <c r="F1" s="53" t="s">
        <v>91</v>
      </c>
      <c r="G1" s="53"/>
      <c r="H1" s="53"/>
    </row>
    <row r="2" spans="1:11">
      <c r="D2" s="34"/>
      <c r="E2" s="34"/>
      <c r="F2" s="53"/>
      <c r="G2" s="53"/>
      <c r="H2" s="53"/>
    </row>
    <row r="3" spans="1:11" ht="31.15" customHeight="1">
      <c r="A3" s="54" t="s">
        <v>8</v>
      </c>
      <c r="B3" s="54"/>
      <c r="C3" s="54"/>
      <c r="D3" s="54"/>
      <c r="E3" s="54"/>
      <c r="F3" s="54"/>
      <c r="G3" s="54"/>
      <c r="H3" s="54"/>
    </row>
    <row r="4" spans="1:11">
      <c r="A4" s="6"/>
      <c r="B4" s="6"/>
      <c r="C4" s="6"/>
      <c r="D4" s="6"/>
      <c r="E4" s="6"/>
      <c r="F4" s="9"/>
      <c r="G4" s="10"/>
      <c r="H4" s="10"/>
    </row>
    <row r="5" spans="1:11" s="2" customFormat="1" ht="13.9" customHeight="1">
      <c r="A5" s="59" t="s">
        <v>0</v>
      </c>
      <c r="B5" s="59" t="s">
        <v>1</v>
      </c>
      <c r="C5" s="59" t="s">
        <v>6</v>
      </c>
      <c r="D5" s="55" t="s">
        <v>9</v>
      </c>
      <c r="E5" s="55"/>
      <c r="F5" s="55"/>
      <c r="G5" s="55"/>
      <c r="H5" s="55"/>
    </row>
    <row r="6" spans="1:11" s="2" customFormat="1" ht="15" customHeight="1">
      <c r="A6" s="60"/>
      <c r="B6" s="60"/>
      <c r="C6" s="60"/>
      <c r="D6" s="3">
        <v>2021</v>
      </c>
      <c r="E6" s="3">
        <v>2022</v>
      </c>
      <c r="F6" s="7">
        <v>2023</v>
      </c>
      <c r="G6" s="7">
        <v>2024</v>
      </c>
      <c r="H6" s="7">
        <v>2025</v>
      </c>
    </row>
    <row r="7" spans="1:11" s="4" customFormat="1" ht="13.9" customHeight="1">
      <c r="A7" s="56" t="s">
        <v>2</v>
      </c>
      <c r="B7" s="56" t="s">
        <v>3</v>
      </c>
      <c r="C7" s="12" t="s">
        <v>10</v>
      </c>
      <c r="D7" s="13">
        <f>SUM(D8:D10)</f>
        <v>429685352.17000008</v>
      </c>
      <c r="E7" s="13">
        <f t="shared" ref="E7:H7" si="0">SUM(E8:E10)</f>
        <v>402794322.5200001</v>
      </c>
      <c r="F7" s="13">
        <f t="shared" si="0"/>
        <v>379540339.69999993</v>
      </c>
      <c r="G7" s="13">
        <f t="shared" si="0"/>
        <v>0</v>
      </c>
      <c r="H7" s="13">
        <f t="shared" si="0"/>
        <v>0</v>
      </c>
    </row>
    <row r="8" spans="1:11" s="4" customFormat="1" ht="15.75">
      <c r="A8" s="57"/>
      <c r="B8" s="57"/>
      <c r="C8" s="14" t="s">
        <v>7</v>
      </c>
      <c r="D8" s="15">
        <f t="shared" ref="D8:F10" si="1">D12+D83+D174+D231+D248+D261</f>
        <v>21564329.66</v>
      </c>
      <c r="E8" s="15">
        <f t="shared" si="1"/>
        <v>22054319.039999999</v>
      </c>
      <c r="F8" s="15">
        <f t="shared" si="1"/>
        <v>21841775.59</v>
      </c>
      <c r="G8" s="16"/>
      <c r="H8" s="16"/>
    </row>
    <row r="9" spans="1:11" s="4" customFormat="1" ht="15.75">
      <c r="A9" s="57"/>
      <c r="B9" s="57"/>
      <c r="C9" s="14" t="s">
        <v>11</v>
      </c>
      <c r="D9" s="15">
        <f t="shared" si="1"/>
        <v>271789370.34000003</v>
      </c>
      <c r="E9" s="15">
        <f t="shared" si="1"/>
        <v>271933480.96000004</v>
      </c>
      <c r="F9" s="15">
        <f t="shared" si="1"/>
        <v>271850824.40999997</v>
      </c>
      <c r="G9" s="16"/>
      <c r="H9" s="16"/>
    </row>
    <row r="10" spans="1:11" s="4" customFormat="1" ht="15.75">
      <c r="A10" s="58"/>
      <c r="B10" s="58"/>
      <c r="C10" s="14" t="s">
        <v>12</v>
      </c>
      <c r="D10" s="15">
        <f t="shared" si="1"/>
        <v>136331652.17000002</v>
      </c>
      <c r="E10" s="15">
        <f t="shared" si="1"/>
        <v>108806522.52000001</v>
      </c>
      <c r="F10" s="15">
        <f t="shared" si="1"/>
        <v>85847739.699999988</v>
      </c>
      <c r="G10" s="15"/>
      <c r="H10" s="15"/>
    </row>
    <row r="11" spans="1:11" s="5" customFormat="1" ht="13.9" customHeight="1">
      <c r="A11" s="44" t="s">
        <v>4</v>
      </c>
      <c r="B11" s="44" t="s">
        <v>5</v>
      </c>
      <c r="C11" s="26" t="s">
        <v>10</v>
      </c>
      <c r="D11" s="27">
        <f>SUM(D12:D14)</f>
        <v>146935782</v>
      </c>
      <c r="E11" s="27">
        <f t="shared" ref="E11:H11" si="2">SUM(E12:E14)</f>
        <v>143827312</v>
      </c>
      <c r="F11" s="27">
        <f t="shared" si="2"/>
        <v>132145476</v>
      </c>
      <c r="G11" s="27">
        <f t="shared" si="2"/>
        <v>0</v>
      </c>
      <c r="H11" s="27">
        <f t="shared" si="2"/>
        <v>0</v>
      </c>
      <c r="K11" s="18"/>
    </row>
    <row r="12" spans="1:11" s="5" customFormat="1">
      <c r="A12" s="45"/>
      <c r="B12" s="45"/>
      <c r="C12" s="32" t="s">
        <v>7</v>
      </c>
      <c r="D12" s="28">
        <f>D17+D21+D25+D29+D34+D38+D42+D46+D50+D54+D58+D62+D66+D70+D75+D79</f>
        <v>0</v>
      </c>
      <c r="E12" s="28">
        <f t="shared" ref="E12:F12" si="3">E17+E21+E25+E29+E34+E38+E42+E46+E50+E54+E58+E62+E66+E70+E75+E79</f>
        <v>0</v>
      </c>
      <c r="F12" s="28">
        <f t="shared" si="3"/>
        <v>0</v>
      </c>
      <c r="G12" s="28"/>
      <c r="H12" s="28"/>
    </row>
    <row r="13" spans="1:11" s="5" customFormat="1">
      <c r="A13" s="45"/>
      <c r="B13" s="45"/>
      <c r="C13" s="32" t="s">
        <v>11</v>
      </c>
      <c r="D13" s="28">
        <f>D18+D22+D26+D30+D35+D39+D43+D47+D51+D55+D59+D63+D67+D71+D76+D80</f>
        <v>97799952</v>
      </c>
      <c r="E13" s="28">
        <f t="shared" ref="E13:F13" si="4">E18+E22+E26+E30+E35+E39+E43+E47+E51+E55+E59+E63+E67+E71+E76+E80</f>
        <v>98115752</v>
      </c>
      <c r="F13" s="28">
        <f t="shared" si="4"/>
        <v>98115752</v>
      </c>
      <c r="G13" s="29"/>
      <c r="H13" s="29"/>
    </row>
    <row r="14" spans="1:11" s="11" customFormat="1">
      <c r="A14" s="46"/>
      <c r="B14" s="46"/>
      <c r="C14" s="32" t="s">
        <v>12</v>
      </c>
      <c r="D14" s="29">
        <f>D19+D23+D27+D36+D31+D40+D44+D48+D52+D56+D60+D64+D68+D72+D77+D81</f>
        <v>49135830</v>
      </c>
      <c r="E14" s="29">
        <f t="shared" ref="E14:F14" si="5">E19+E23+E27+E36+E31+E40+E44+E48+E52+E56+E60+E64+E68+E72+E77+E81</f>
        <v>45711560</v>
      </c>
      <c r="F14" s="29">
        <f t="shared" si="5"/>
        <v>34029724</v>
      </c>
      <c r="G14" s="29"/>
      <c r="H14" s="29"/>
      <c r="K14" s="25"/>
    </row>
    <row r="15" spans="1:11" s="11" customFormat="1">
      <c r="A15" s="38" t="s">
        <v>29</v>
      </c>
      <c r="B15" s="39"/>
      <c r="C15" s="39"/>
      <c r="D15" s="39"/>
      <c r="E15" s="39"/>
      <c r="F15" s="39"/>
      <c r="G15" s="39"/>
      <c r="H15" s="40"/>
    </row>
    <row r="16" spans="1:11">
      <c r="A16" s="41">
        <v>1</v>
      </c>
      <c r="B16" s="35" t="s">
        <v>87</v>
      </c>
      <c r="C16" s="19" t="s">
        <v>13</v>
      </c>
      <c r="D16" s="20">
        <f>SUM(D17:D19)</f>
        <v>49041030</v>
      </c>
      <c r="E16" s="20">
        <f t="shared" ref="E16:H16" si="6">SUM(E17:E19)</f>
        <v>45616760</v>
      </c>
      <c r="F16" s="20">
        <f t="shared" si="6"/>
        <v>34029724</v>
      </c>
      <c r="G16" s="20">
        <f t="shared" si="6"/>
        <v>0</v>
      </c>
      <c r="H16" s="20">
        <f t="shared" si="6"/>
        <v>0</v>
      </c>
    </row>
    <row r="17" spans="1:8">
      <c r="A17" s="42"/>
      <c r="B17" s="36"/>
      <c r="C17" s="33" t="s">
        <v>7</v>
      </c>
      <c r="D17" s="21"/>
      <c r="E17" s="21"/>
      <c r="F17" s="22"/>
      <c r="G17" s="22"/>
      <c r="H17" s="22"/>
    </row>
    <row r="18" spans="1:8">
      <c r="A18" s="42"/>
      <c r="B18" s="36"/>
      <c r="C18" s="33" t="s">
        <v>11</v>
      </c>
      <c r="D18" s="21"/>
      <c r="E18" s="21"/>
      <c r="F18" s="22"/>
      <c r="G18" s="22"/>
      <c r="H18" s="22"/>
    </row>
    <row r="19" spans="1:8">
      <c r="A19" s="42"/>
      <c r="B19" s="36"/>
      <c r="C19" s="31" t="s">
        <v>12</v>
      </c>
      <c r="D19" s="21">
        <v>49041030</v>
      </c>
      <c r="E19" s="21">
        <v>45616760</v>
      </c>
      <c r="F19" s="23">
        <v>34029724</v>
      </c>
      <c r="G19" s="23"/>
      <c r="H19" s="23"/>
    </row>
    <row r="20" spans="1:8" ht="16.899999999999999" customHeight="1">
      <c r="A20" s="41">
        <v>2</v>
      </c>
      <c r="B20" s="35" t="s">
        <v>14</v>
      </c>
      <c r="C20" s="19" t="s">
        <v>13</v>
      </c>
      <c r="D20" s="20">
        <f>SUM(D21:D23)</f>
        <v>95268752</v>
      </c>
      <c r="E20" s="20">
        <f t="shared" ref="E20" si="7">SUM(E21:E23)</f>
        <v>95268752</v>
      </c>
      <c r="F20" s="20">
        <f t="shared" ref="F20" si="8">SUM(F21:F23)</f>
        <v>95268752</v>
      </c>
      <c r="G20" s="20">
        <f t="shared" ref="G20" si="9">SUM(G21:G23)</f>
        <v>0</v>
      </c>
      <c r="H20" s="20">
        <f t="shared" ref="H20" si="10">SUM(H21:H23)</f>
        <v>0</v>
      </c>
    </row>
    <row r="21" spans="1:8" ht="16.899999999999999" customHeight="1">
      <c r="A21" s="42"/>
      <c r="B21" s="36"/>
      <c r="C21" s="33" t="s">
        <v>7</v>
      </c>
      <c r="D21" s="21"/>
      <c r="E21" s="21"/>
      <c r="F21" s="22"/>
      <c r="G21" s="22"/>
      <c r="H21" s="22"/>
    </row>
    <row r="22" spans="1:8" ht="16.899999999999999" customHeight="1">
      <c r="A22" s="42"/>
      <c r="B22" s="36"/>
      <c r="C22" s="33" t="s">
        <v>11</v>
      </c>
      <c r="D22" s="21">
        <v>95268752</v>
      </c>
      <c r="E22" s="21">
        <v>95268752</v>
      </c>
      <c r="F22" s="22">
        <v>95268752</v>
      </c>
      <c r="G22" s="22"/>
      <c r="H22" s="22"/>
    </row>
    <row r="23" spans="1:8" ht="16.899999999999999" customHeight="1">
      <c r="A23" s="43"/>
      <c r="B23" s="37"/>
      <c r="C23" s="31" t="s">
        <v>12</v>
      </c>
      <c r="D23" s="24"/>
      <c r="E23" s="24"/>
      <c r="F23" s="23"/>
      <c r="G23" s="23"/>
      <c r="H23" s="23"/>
    </row>
    <row r="24" spans="1:8">
      <c r="A24" s="41">
        <v>3</v>
      </c>
      <c r="B24" s="35" t="s">
        <v>15</v>
      </c>
      <c r="C24" s="19" t="s">
        <v>13</v>
      </c>
      <c r="D24" s="20">
        <f>SUM(D25:D27)</f>
        <v>0</v>
      </c>
      <c r="E24" s="20">
        <f t="shared" ref="E24" si="11">SUM(E25:E27)</f>
        <v>0</v>
      </c>
      <c r="F24" s="20">
        <f t="shared" ref="F24" si="12">SUM(F25:F27)</f>
        <v>0</v>
      </c>
      <c r="G24" s="20">
        <f t="shared" ref="G24" si="13">SUM(G25:G27)</f>
        <v>0</v>
      </c>
      <c r="H24" s="20">
        <f t="shared" ref="H24" si="14">SUM(H25:H27)</f>
        <v>0</v>
      </c>
    </row>
    <row r="25" spans="1:8">
      <c r="A25" s="42"/>
      <c r="B25" s="36"/>
      <c r="C25" s="33" t="s">
        <v>7</v>
      </c>
      <c r="D25" s="21"/>
      <c r="E25" s="21"/>
      <c r="F25" s="22"/>
      <c r="G25" s="22"/>
      <c r="H25" s="22"/>
    </row>
    <row r="26" spans="1:8">
      <c r="A26" s="42"/>
      <c r="B26" s="36"/>
      <c r="C26" s="33" t="s">
        <v>11</v>
      </c>
      <c r="D26" s="21"/>
      <c r="E26" s="21"/>
      <c r="F26" s="22"/>
      <c r="G26" s="22"/>
      <c r="H26" s="22"/>
    </row>
    <row r="27" spans="1:8">
      <c r="A27" s="43"/>
      <c r="B27" s="37"/>
      <c r="C27" s="31" t="s">
        <v>12</v>
      </c>
      <c r="D27" s="24"/>
      <c r="E27" s="24"/>
      <c r="F27" s="23"/>
      <c r="G27" s="23"/>
      <c r="H27" s="23"/>
    </row>
    <row r="28" spans="1:8" s="17" customFormat="1" ht="24.2" customHeight="1">
      <c r="A28" s="41">
        <v>4</v>
      </c>
      <c r="B28" s="52" t="s">
        <v>16</v>
      </c>
      <c r="C28" s="19" t="s">
        <v>13</v>
      </c>
      <c r="D28" s="20">
        <f>SUM(D29:D31)</f>
        <v>2531200</v>
      </c>
      <c r="E28" s="20">
        <f t="shared" ref="E28" si="15">SUM(E29:E31)</f>
        <v>2847000</v>
      </c>
      <c r="F28" s="20">
        <f t="shared" ref="F28" si="16">SUM(F29:F31)</f>
        <v>2847000</v>
      </c>
      <c r="G28" s="20">
        <f t="shared" ref="G28" si="17">SUM(G29:G31)</f>
        <v>0</v>
      </c>
      <c r="H28" s="20">
        <f t="shared" ref="H28" si="18">SUM(H29:H31)</f>
        <v>0</v>
      </c>
    </row>
    <row r="29" spans="1:8" s="17" customFormat="1" ht="24.2" customHeight="1">
      <c r="A29" s="42"/>
      <c r="B29" s="52"/>
      <c r="C29" s="33" t="s">
        <v>7</v>
      </c>
      <c r="D29" s="21"/>
      <c r="E29" s="21"/>
      <c r="F29" s="22"/>
      <c r="G29" s="22"/>
      <c r="H29" s="22"/>
    </row>
    <row r="30" spans="1:8" s="17" customFormat="1" ht="24.2" customHeight="1">
      <c r="A30" s="42"/>
      <c r="B30" s="52"/>
      <c r="C30" s="33" t="s">
        <v>11</v>
      </c>
      <c r="D30" s="21">
        <v>2531200</v>
      </c>
      <c r="E30" s="21">
        <v>2847000</v>
      </c>
      <c r="F30" s="22">
        <v>2847000</v>
      </c>
      <c r="G30" s="22"/>
      <c r="H30" s="22"/>
    </row>
    <row r="31" spans="1:8" s="17" customFormat="1" ht="24.2" customHeight="1">
      <c r="A31" s="43"/>
      <c r="B31" s="52"/>
      <c r="C31" s="31" t="s">
        <v>12</v>
      </c>
      <c r="D31" s="24"/>
      <c r="E31" s="24"/>
      <c r="F31" s="23"/>
      <c r="G31" s="23"/>
      <c r="H31" s="23"/>
    </row>
    <row r="32" spans="1:8" s="11" customFormat="1">
      <c r="A32" s="38" t="s">
        <v>17</v>
      </c>
      <c r="B32" s="39"/>
      <c r="C32" s="39"/>
      <c r="D32" s="39"/>
      <c r="E32" s="39"/>
      <c r="F32" s="39"/>
      <c r="G32" s="39"/>
      <c r="H32" s="40"/>
    </row>
    <row r="33" spans="1:8" s="17" customFormat="1" ht="12.75">
      <c r="A33" s="41">
        <v>5</v>
      </c>
      <c r="B33" s="35" t="s">
        <v>18</v>
      </c>
      <c r="C33" s="19" t="s">
        <v>13</v>
      </c>
      <c r="D33" s="20">
        <f>SUM(D34:D36)</f>
        <v>0</v>
      </c>
      <c r="E33" s="20">
        <f t="shared" ref="E33:H33" si="19">SUM(E34:E36)</f>
        <v>0</v>
      </c>
      <c r="F33" s="20">
        <f t="shared" si="19"/>
        <v>0</v>
      </c>
      <c r="G33" s="20">
        <f t="shared" si="19"/>
        <v>0</v>
      </c>
      <c r="H33" s="20">
        <f t="shared" si="19"/>
        <v>0</v>
      </c>
    </row>
    <row r="34" spans="1:8" s="17" customFormat="1" ht="12.75">
      <c r="A34" s="42"/>
      <c r="B34" s="36"/>
      <c r="C34" s="33" t="s">
        <v>7</v>
      </c>
      <c r="D34" s="21"/>
      <c r="E34" s="21"/>
      <c r="F34" s="22"/>
      <c r="G34" s="22"/>
      <c r="H34" s="22"/>
    </row>
    <row r="35" spans="1:8" s="17" customFormat="1" ht="12.75">
      <c r="A35" s="42"/>
      <c r="B35" s="36"/>
      <c r="C35" s="33" t="s">
        <v>11</v>
      </c>
      <c r="D35" s="21"/>
      <c r="E35" s="21"/>
      <c r="F35" s="22"/>
      <c r="G35" s="22"/>
      <c r="H35" s="22"/>
    </row>
    <row r="36" spans="1:8" s="17" customFormat="1" ht="12.75">
      <c r="A36" s="43"/>
      <c r="B36" s="37"/>
      <c r="C36" s="31" t="s">
        <v>12</v>
      </c>
      <c r="D36" s="24"/>
      <c r="E36" s="24"/>
      <c r="F36" s="23"/>
      <c r="G36" s="23"/>
      <c r="H36" s="23"/>
    </row>
    <row r="37" spans="1:8" s="17" customFormat="1" ht="12.75">
      <c r="A37" s="41">
        <v>6</v>
      </c>
      <c r="B37" s="35" t="s">
        <v>19</v>
      </c>
      <c r="C37" s="19" t="s">
        <v>13</v>
      </c>
      <c r="D37" s="20">
        <f>SUM(D38:D40)</f>
        <v>0</v>
      </c>
      <c r="E37" s="20">
        <f t="shared" ref="E37:H37" si="20">SUM(E38:E40)</f>
        <v>0</v>
      </c>
      <c r="F37" s="20">
        <f t="shared" si="20"/>
        <v>0</v>
      </c>
      <c r="G37" s="20">
        <f t="shared" si="20"/>
        <v>0</v>
      </c>
      <c r="H37" s="20">
        <f t="shared" si="20"/>
        <v>0</v>
      </c>
    </row>
    <row r="38" spans="1:8" s="17" customFormat="1" ht="12.75">
      <c r="A38" s="42"/>
      <c r="B38" s="36"/>
      <c r="C38" s="33" t="s">
        <v>7</v>
      </c>
      <c r="D38" s="21"/>
      <c r="E38" s="21"/>
      <c r="F38" s="22"/>
      <c r="G38" s="22"/>
      <c r="H38" s="22"/>
    </row>
    <row r="39" spans="1:8" s="17" customFormat="1" ht="12.75">
      <c r="A39" s="42"/>
      <c r="B39" s="36"/>
      <c r="C39" s="33" t="s">
        <v>11</v>
      </c>
      <c r="D39" s="21"/>
      <c r="E39" s="21"/>
      <c r="F39" s="22"/>
      <c r="G39" s="22"/>
      <c r="H39" s="22"/>
    </row>
    <row r="40" spans="1:8" s="17" customFormat="1" ht="12.75">
      <c r="A40" s="43"/>
      <c r="B40" s="37"/>
      <c r="C40" s="31" t="s">
        <v>12</v>
      </c>
      <c r="D40" s="24"/>
      <c r="E40" s="24"/>
      <c r="F40" s="23"/>
      <c r="G40" s="23"/>
      <c r="H40" s="23"/>
    </row>
    <row r="41" spans="1:8" s="17" customFormat="1" ht="30.4" customHeight="1">
      <c r="A41" s="41">
        <v>7</v>
      </c>
      <c r="B41" s="35" t="s">
        <v>20</v>
      </c>
      <c r="C41" s="19" t="s">
        <v>13</v>
      </c>
      <c r="D41" s="20">
        <f>SUM(D42:D44)</f>
        <v>0</v>
      </c>
      <c r="E41" s="20">
        <f t="shared" ref="E41:H41" si="21">SUM(E42:E44)</f>
        <v>0</v>
      </c>
      <c r="F41" s="20">
        <f t="shared" si="21"/>
        <v>0</v>
      </c>
      <c r="G41" s="20">
        <f t="shared" si="21"/>
        <v>0</v>
      </c>
      <c r="H41" s="20">
        <f t="shared" si="21"/>
        <v>0</v>
      </c>
    </row>
    <row r="42" spans="1:8" s="17" customFormat="1" ht="30.4" customHeight="1">
      <c r="A42" s="42"/>
      <c r="B42" s="36"/>
      <c r="C42" s="33" t="s">
        <v>7</v>
      </c>
      <c r="D42" s="21"/>
      <c r="E42" s="21"/>
      <c r="F42" s="22"/>
      <c r="G42" s="22"/>
      <c r="H42" s="22"/>
    </row>
    <row r="43" spans="1:8" s="17" customFormat="1" ht="30.4" customHeight="1">
      <c r="A43" s="42"/>
      <c r="B43" s="36"/>
      <c r="C43" s="33" t="s">
        <v>11</v>
      </c>
      <c r="D43" s="21"/>
      <c r="E43" s="21"/>
      <c r="F43" s="22"/>
      <c r="G43" s="22"/>
      <c r="H43" s="22"/>
    </row>
    <row r="44" spans="1:8" s="17" customFormat="1" ht="30.4" customHeight="1">
      <c r="A44" s="43"/>
      <c r="B44" s="37"/>
      <c r="C44" s="31" t="s">
        <v>12</v>
      </c>
      <c r="D44" s="24"/>
      <c r="E44" s="24"/>
      <c r="F44" s="23"/>
      <c r="G44" s="23"/>
      <c r="H44" s="23"/>
    </row>
    <row r="45" spans="1:8" s="17" customFormat="1" ht="12.75">
      <c r="A45" s="41">
        <v>8</v>
      </c>
      <c r="B45" s="35" t="s">
        <v>43</v>
      </c>
      <c r="C45" s="19" t="s">
        <v>13</v>
      </c>
      <c r="D45" s="20">
        <f>SUM(D46:D48)</f>
        <v>0</v>
      </c>
      <c r="E45" s="20">
        <f t="shared" ref="E45:H45" si="22">SUM(E46:E48)</f>
        <v>0</v>
      </c>
      <c r="F45" s="20">
        <f t="shared" si="22"/>
        <v>0</v>
      </c>
      <c r="G45" s="20">
        <f t="shared" si="22"/>
        <v>0</v>
      </c>
      <c r="H45" s="20">
        <f t="shared" si="22"/>
        <v>0</v>
      </c>
    </row>
    <row r="46" spans="1:8" s="17" customFormat="1" ht="12.75">
      <c r="A46" s="42"/>
      <c r="B46" s="36"/>
      <c r="C46" s="33" t="s">
        <v>7</v>
      </c>
      <c r="D46" s="21"/>
      <c r="E46" s="21"/>
      <c r="F46" s="22"/>
      <c r="G46" s="22"/>
      <c r="H46" s="22"/>
    </row>
    <row r="47" spans="1:8" s="17" customFormat="1" ht="12.75">
      <c r="A47" s="42"/>
      <c r="B47" s="36"/>
      <c r="C47" s="33" t="s">
        <v>11</v>
      </c>
      <c r="D47" s="21"/>
      <c r="E47" s="21"/>
      <c r="F47" s="22"/>
      <c r="G47" s="22"/>
      <c r="H47" s="22"/>
    </row>
    <row r="48" spans="1:8" s="17" customFormat="1" ht="12.75">
      <c r="A48" s="42"/>
      <c r="B48" s="37"/>
      <c r="C48" s="31" t="s">
        <v>12</v>
      </c>
      <c r="D48" s="24"/>
      <c r="E48" s="24"/>
      <c r="F48" s="23"/>
      <c r="G48" s="23"/>
      <c r="H48" s="23"/>
    </row>
    <row r="49" spans="1:8" s="17" customFormat="1" ht="12.75">
      <c r="A49" s="51">
        <v>9</v>
      </c>
      <c r="B49" s="35" t="s">
        <v>21</v>
      </c>
      <c r="C49" s="19" t="s">
        <v>13</v>
      </c>
      <c r="D49" s="20">
        <f>SUM(D50:D52)</f>
        <v>0</v>
      </c>
      <c r="E49" s="20">
        <f t="shared" ref="E49:H49" si="23">SUM(E50:E52)</f>
        <v>0</v>
      </c>
      <c r="F49" s="20">
        <f t="shared" si="23"/>
        <v>0</v>
      </c>
      <c r="G49" s="20">
        <f t="shared" si="23"/>
        <v>0</v>
      </c>
      <c r="H49" s="20">
        <f t="shared" si="23"/>
        <v>0</v>
      </c>
    </row>
    <row r="50" spans="1:8" s="17" customFormat="1" ht="12.75">
      <c r="A50" s="51"/>
      <c r="B50" s="36"/>
      <c r="C50" s="33" t="s">
        <v>7</v>
      </c>
      <c r="D50" s="21"/>
      <c r="E50" s="21"/>
      <c r="F50" s="22"/>
      <c r="G50" s="22"/>
      <c r="H50" s="22"/>
    </row>
    <row r="51" spans="1:8" s="17" customFormat="1" ht="12.75">
      <c r="A51" s="51"/>
      <c r="B51" s="36"/>
      <c r="C51" s="33" t="s">
        <v>11</v>
      </c>
      <c r="D51" s="21"/>
      <c r="E51" s="21"/>
      <c r="F51" s="22"/>
      <c r="G51" s="22"/>
      <c r="H51" s="22"/>
    </row>
    <row r="52" spans="1:8" s="17" customFormat="1" ht="12.75">
      <c r="A52" s="51"/>
      <c r="B52" s="37"/>
      <c r="C52" s="31" t="s">
        <v>12</v>
      </c>
      <c r="D52" s="24"/>
      <c r="E52" s="24"/>
      <c r="F52" s="23"/>
      <c r="G52" s="23"/>
      <c r="H52" s="23"/>
    </row>
    <row r="53" spans="1:8" s="17" customFormat="1" ht="12.75">
      <c r="A53" s="51">
        <v>10</v>
      </c>
      <c r="B53" s="35" t="s">
        <v>22</v>
      </c>
      <c r="C53" s="19" t="s">
        <v>13</v>
      </c>
      <c r="D53" s="20">
        <f>SUM(D54:D56)</f>
        <v>0</v>
      </c>
      <c r="E53" s="20">
        <f t="shared" ref="E53:H53" si="24">SUM(E54:E56)</f>
        <v>0</v>
      </c>
      <c r="F53" s="20">
        <f t="shared" si="24"/>
        <v>0</v>
      </c>
      <c r="G53" s="20">
        <f t="shared" si="24"/>
        <v>0</v>
      </c>
      <c r="H53" s="20">
        <f t="shared" si="24"/>
        <v>0</v>
      </c>
    </row>
    <row r="54" spans="1:8" s="17" customFormat="1" ht="12.75">
      <c r="A54" s="51"/>
      <c r="B54" s="36"/>
      <c r="C54" s="33" t="s">
        <v>7</v>
      </c>
      <c r="D54" s="21"/>
      <c r="E54" s="21"/>
      <c r="F54" s="22"/>
      <c r="G54" s="22"/>
      <c r="H54" s="22"/>
    </row>
    <row r="55" spans="1:8" s="17" customFormat="1" ht="12.75">
      <c r="A55" s="51"/>
      <c r="B55" s="36"/>
      <c r="C55" s="33" t="s">
        <v>11</v>
      </c>
      <c r="D55" s="21"/>
      <c r="E55" s="21"/>
      <c r="F55" s="22"/>
      <c r="G55" s="22"/>
      <c r="H55" s="22"/>
    </row>
    <row r="56" spans="1:8" s="17" customFormat="1" ht="12.75">
      <c r="A56" s="51"/>
      <c r="B56" s="37"/>
      <c r="C56" s="31" t="s">
        <v>12</v>
      </c>
      <c r="D56" s="24"/>
      <c r="E56" s="24"/>
      <c r="F56" s="23"/>
      <c r="G56" s="23"/>
      <c r="H56" s="23"/>
    </row>
    <row r="57" spans="1:8" s="17" customFormat="1" ht="12.75">
      <c r="A57" s="51">
        <v>11</v>
      </c>
      <c r="B57" s="35" t="s">
        <v>23</v>
      </c>
      <c r="C57" s="19" t="s">
        <v>13</v>
      </c>
      <c r="D57" s="20">
        <f>SUM(D58:D60)</f>
        <v>94800</v>
      </c>
      <c r="E57" s="20">
        <f t="shared" ref="E57:H57" si="25">SUM(E58:E60)</f>
        <v>94800</v>
      </c>
      <c r="F57" s="20">
        <f t="shared" si="25"/>
        <v>0</v>
      </c>
      <c r="G57" s="20">
        <f t="shared" si="25"/>
        <v>0</v>
      </c>
      <c r="H57" s="20">
        <f t="shared" si="25"/>
        <v>0</v>
      </c>
    </row>
    <row r="58" spans="1:8" s="17" customFormat="1" ht="12.75">
      <c r="A58" s="51"/>
      <c r="B58" s="36"/>
      <c r="C58" s="33" t="s">
        <v>7</v>
      </c>
      <c r="D58" s="21"/>
      <c r="E58" s="21"/>
      <c r="F58" s="22"/>
      <c r="G58" s="22"/>
      <c r="H58" s="22"/>
    </row>
    <row r="59" spans="1:8" s="17" customFormat="1" ht="12.75">
      <c r="A59" s="51"/>
      <c r="B59" s="36"/>
      <c r="C59" s="33" t="s">
        <v>11</v>
      </c>
      <c r="D59" s="21"/>
      <c r="E59" s="21"/>
      <c r="F59" s="22"/>
      <c r="G59" s="22"/>
      <c r="H59" s="22"/>
    </row>
    <row r="60" spans="1:8" s="17" customFormat="1" ht="12.75">
      <c r="A60" s="51"/>
      <c r="B60" s="37"/>
      <c r="C60" s="31" t="s">
        <v>12</v>
      </c>
      <c r="D60" s="24">
        <v>94800</v>
      </c>
      <c r="E60" s="24">
        <v>94800</v>
      </c>
      <c r="F60" s="23"/>
      <c r="G60" s="23"/>
      <c r="H60" s="23"/>
    </row>
    <row r="61" spans="1:8" s="17" customFormat="1" ht="16.899999999999999" customHeight="1">
      <c r="A61" s="51">
        <v>12</v>
      </c>
      <c r="B61" s="35" t="s">
        <v>24</v>
      </c>
      <c r="C61" s="19" t="s">
        <v>13</v>
      </c>
      <c r="D61" s="20">
        <f>SUM(D62:D64)</f>
        <v>0</v>
      </c>
      <c r="E61" s="20">
        <f t="shared" ref="E61:H61" si="26">SUM(E62:E64)</f>
        <v>0</v>
      </c>
      <c r="F61" s="20">
        <f t="shared" si="26"/>
        <v>0</v>
      </c>
      <c r="G61" s="20">
        <f t="shared" si="26"/>
        <v>0</v>
      </c>
      <c r="H61" s="20">
        <f t="shared" si="26"/>
        <v>0</v>
      </c>
    </row>
    <row r="62" spans="1:8" s="17" customFormat="1" ht="16.899999999999999" customHeight="1">
      <c r="A62" s="51"/>
      <c r="B62" s="36"/>
      <c r="C62" s="33" t="s">
        <v>7</v>
      </c>
      <c r="D62" s="21"/>
      <c r="E62" s="21"/>
      <c r="F62" s="22"/>
      <c r="G62" s="22"/>
      <c r="H62" s="22"/>
    </row>
    <row r="63" spans="1:8" s="17" customFormat="1" ht="16.899999999999999" customHeight="1">
      <c r="A63" s="51"/>
      <c r="B63" s="36"/>
      <c r="C63" s="33" t="s">
        <v>11</v>
      </c>
      <c r="D63" s="21"/>
      <c r="E63" s="21"/>
      <c r="F63" s="22"/>
      <c r="G63" s="22"/>
      <c r="H63" s="22"/>
    </row>
    <row r="64" spans="1:8" s="17" customFormat="1" ht="16.899999999999999" customHeight="1">
      <c r="A64" s="51"/>
      <c r="B64" s="37"/>
      <c r="C64" s="31" t="s">
        <v>12</v>
      </c>
      <c r="D64" s="24"/>
      <c r="E64" s="24"/>
      <c r="F64" s="23"/>
      <c r="G64" s="23"/>
      <c r="H64" s="23"/>
    </row>
    <row r="65" spans="1:8" s="17" customFormat="1" ht="12.75">
      <c r="A65" s="51">
        <v>13</v>
      </c>
      <c r="B65" s="35" t="s">
        <v>25</v>
      </c>
      <c r="C65" s="19" t="s">
        <v>13</v>
      </c>
      <c r="D65" s="20">
        <f>SUM(D66:D68)</f>
        <v>0</v>
      </c>
      <c r="E65" s="20">
        <f t="shared" ref="E65:H65" si="27">SUM(E66:E68)</f>
        <v>0</v>
      </c>
      <c r="F65" s="20">
        <f t="shared" si="27"/>
        <v>0</v>
      </c>
      <c r="G65" s="20">
        <f t="shared" si="27"/>
        <v>0</v>
      </c>
      <c r="H65" s="20">
        <f t="shared" si="27"/>
        <v>0</v>
      </c>
    </row>
    <row r="66" spans="1:8" s="17" customFormat="1" ht="12.75">
      <c r="A66" s="51"/>
      <c r="B66" s="36"/>
      <c r="C66" s="33" t="s">
        <v>7</v>
      </c>
      <c r="D66" s="21"/>
      <c r="E66" s="21"/>
      <c r="F66" s="22"/>
      <c r="G66" s="22"/>
      <c r="H66" s="22"/>
    </row>
    <row r="67" spans="1:8" s="17" customFormat="1" ht="12.75">
      <c r="A67" s="51"/>
      <c r="B67" s="36"/>
      <c r="C67" s="33" t="s">
        <v>11</v>
      </c>
      <c r="D67" s="21"/>
      <c r="E67" s="21"/>
      <c r="F67" s="22"/>
      <c r="G67" s="22"/>
      <c r="H67" s="22"/>
    </row>
    <row r="68" spans="1:8" s="17" customFormat="1" ht="12.75">
      <c r="A68" s="51"/>
      <c r="B68" s="37"/>
      <c r="C68" s="31" t="s">
        <v>12</v>
      </c>
      <c r="D68" s="24"/>
      <c r="E68" s="24"/>
      <c r="F68" s="23"/>
      <c r="G68" s="23"/>
      <c r="H68" s="23"/>
    </row>
    <row r="69" spans="1:8" s="17" customFormat="1" ht="12.75">
      <c r="A69" s="51">
        <v>14</v>
      </c>
      <c r="B69" s="35" t="s">
        <v>26</v>
      </c>
      <c r="C69" s="19" t="s">
        <v>13</v>
      </c>
      <c r="D69" s="20">
        <f>SUM(D70:D72)</f>
        <v>0</v>
      </c>
      <c r="E69" s="20">
        <f t="shared" ref="E69:H69" si="28">SUM(E70:E72)</f>
        <v>0</v>
      </c>
      <c r="F69" s="20">
        <f t="shared" si="28"/>
        <v>0</v>
      </c>
      <c r="G69" s="20">
        <f t="shared" si="28"/>
        <v>0</v>
      </c>
      <c r="H69" s="20">
        <f t="shared" si="28"/>
        <v>0</v>
      </c>
    </row>
    <row r="70" spans="1:8" s="17" customFormat="1" ht="12.75">
      <c r="A70" s="51"/>
      <c r="B70" s="36"/>
      <c r="C70" s="33" t="s">
        <v>7</v>
      </c>
      <c r="D70" s="21"/>
      <c r="E70" s="21"/>
      <c r="F70" s="22"/>
      <c r="G70" s="22"/>
      <c r="H70" s="22"/>
    </row>
    <row r="71" spans="1:8" s="17" customFormat="1" ht="12.75">
      <c r="A71" s="51"/>
      <c r="B71" s="36"/>
      <c r="C71" s="33" t="s">
        <v>11</v>
      </c>
      <c r="D71" s="21"/>
      <c r="E71" s="21"/>
      <c r="F71" s="22"/>
      <c r="G71" s="22"/>
      <c r="H71" s="22"/>
    </row>
    <row r="72" spans="1:8" s="17" customFormat="1" ht="12.75">
      <c r="A72" s="51"/>
      <c r="B72" s="37"/>
      <c r="C72" s="31" t="s">
        <v>12</v>
      </c>
      <c r="D72" s="24"/>
      <c r="E72" s="24"/>
      <c r="F72" s="23"/>
      <c r="G72" s="23"/>
      <c r="H72" s="23"/>
    </row>
    <row r="73" spans="1:8" s="17" customFormat="1">
      <c r="A73" s="38" t="s">
        <v>27</v>
      </c>
      <c r="B73" s="39"/>
      <c r="C73" s="39"/>
      <c r="D73" s="39"/>
      <c r="E73" s="39"/>
      <c r="F73" s="39"/>
      <c r="G73" s="39"/>
      <c r="H73" s="40"/>
    </row>
    <row r="74" spans="1:8">
      <c r="A74" s="41">
        <v>15</v>
      </c>
      <c r="B74" s="35" t="s">
        <v>28</v>
      </c>
      <c r="C74" s="19" t="s">
        <v>13</v>
      </c>
      <c r="D74" s="20">
        <f>SUM(D75:D77)</f>
        <v>0</v>
      </c>
      <c r="E74" s="20">
        <f t="shared" ref="E74:H74" si="29">SUM(E75:E77)</f>
        <v>0</v>
      </c>
      <c r="F74" s="20">
        <f t="shared" si="29"/>
        <v>0</v>
      </c>
      <c r="G74" s="20">
        <f t="shared" si="29"/>
        <v>0</v>
      </c>
      <c r="H74" s="20">
        <f t="shared" si="29"/>
        <v>0</v>
      </c>
    </row>
    <row r="75" spans="1:8">
      <c r="A75" s="42"/>
      <c r="B75" s="36"/>
      <c r="C75" s="33" t="s">
        <v>7</v>
      </c>
      <c r="D75" s="21"/>
      <c r="E75" s="21"/>
      <c r="F75" s="22"/>
      <c r="G75" s="22"/>
      <c r="H75" s="22"/>
    </row>
    <row r="76" spans="1:8">
      <c r="A76" s="42"/>
      <c r="B76" s="36"/>
      <c r="C76" s="33" t="s">
        <v>11</v>
      </c>
      <c r="D76" s="21"/>
      <c r="E76" s="21"/>
      <c r="F76" s="22"/>
      <c r="G76" s="22"/>
      <c r="H76" s="22"/>
    </row>
    <row r="77" spans="1:8">
      <c r="A77" s="43"/>
      <c r="B77" s="37"/>
      <c r="C77" s="31" t="s">
        <v>12</v>
      </c>
      <c r="D77" s="24"/>
      <c r="E77" s="24"/>
      <c r="F77" s="23"/>
      <c r="G77" s="23"/>
      <c r="H77" s="23"/>
    </row>
    <row r="78" spans="1:8" ht="20.65" customHeight="1">
      <c r="A78" s="41">
        <v>16</v>
      </c>
      <c r="B78" s="52" t="s">
        <v>30</v>
      </c>
      <c r="C78" s="19" t="s">
        <v>13</v>
      </c>
      <c r="D78" s="20">
        <f>SUM(D79:D81)</f>
        <v>0</v>
      </c>
      <c r="E78" s="20">
        <f t="shared" ref="E78:H78" si="30">SUM(E79:E81)</f>
        <v>0</v>
      </c>
      <c r="F78" s="20">
        <f t="shared" si="30"/>
        <v>0</v>
      </c>
      <c r="G78" s="20">
        <f t="shared" si="30"/>
        <v>0</v>
      </c>
      <c r="H78" s="20">
        <f t="shared" si="30"/>
        <v>0</v>
      </c>
    </row>
    <row r="79" spans="1:8" ht="20.65" customHeight="1">
      <c r="A79" s="42"/>
      <c r="B79" s="52"/>
      <c r="C79" s="33" t="s">
        <v>7</v>
      </c>
      <c r="D79" s="21"/>
      <c r="E79" s="21"/>
      <c r="F79" s="22"/>
      <c r="G79" s="22"/>
      <c r="H79" s="22"/>
    </row>
    <row r="80" spans="1:8" ht="20.65" customHeight="1">
      <c r="A80" s="42"/>
      <c r="B80" s="52"/>
      <c r="C80" s="33" t="s">
        <v>11</v>
      </c>
      <c r="D80" s="21"/>
      <c r="E80" s="21"/>
      <c r="F80" s="22"/>
      <c r="G80" s="22"/>
      <c r="H80" s="22"/>
    </row>
    <row r="81" spans="1:11" ht="20.65" customHeight="1">
      <c r="A81" s="43"/>
      <c r="B81" s="52"/>
      <c r="C81" s="33" t="s">
        <v>12</v>
      </c>
      <c r="D81" s="21"/>
      <c r="E81" s="21"/>
      <c r="F81" s="22"/>
      <c r="G81" s="22"/>
      <c r="H81" s="22"/>
    </row>
    <row r="82" spans="1:11" s="5" customFormat="1" ht="13.9" customHeight="1">
      <c r="A82" s="44" t="s">
        <v>31</v>
      </c>
      <c r="B82" s="44" t="s">
        <v>32</v>
      </c>
      <c r="C82" s="26" t="s">
        <v>10</v>
      </c>
      <c r="D82" s="27">
        <f>SUM(D83:D85)</f>
        <v>234672664.63</v>
      </c>
      <c r="E82" s="27">
        <f t="shared" ref="E82:H82" si="31">SUM(E83:E85)</f>
        <v>221991229.97999999</v>
      </c>
      <c r="F82" s="27">
        <f t="shared" si="31"/>
        <v>210419083.16</v>
      </c>
      <c r="G82" s="27">
        <f t="shared" si="31"/>
        <v>0</v>
      </c>
      <c r="H82" s="27">
        <f t="shared" si="31"/>
        <v>0</v>
      </c>
      <c r="J82" s="18"/>
      <c r="K82" s="18"/>
    </row>
    <row r="83" spans="1:11" s="5" customFormat="1">
      <c r="A83" s="45"/>
      <c r="B83" s="45"/>
      <c r="C83" s="32" t="s">
        <v>7</v>
      </c>
      <c r="D83" s="28">
        <f>D88+D92+D96+D100+D104+D108+D113+D117+D121+D125+D129+D133+D137+D141+D145+D149+D153+D157+D161+D166+D170</f>
        <v>21564329.66</v>
      </c>
      <c r="E83" s="28">
        <f t="shared" ref="E83:F83" si="32">E88+E92+E96+E100+E104+E108+E113+E117+E121+E125+E129+E133+E137+E141+E145+E149+E153+E157+E161+E166+E170</f>
        <v>22054319.039999999</v>
      </c>
      <c r="F83" s="28">
        <f t="shared" si="32"/>
        <v>21841775.59</v>
      </c>
      <c r="G83" s="28"/>
      <c r="H83" s="28"/>
    </row>
    <row r="84" spans="1:11" s="5" customFormat="1">
      <c r="A84" s="45"/>
      <c r="B84" s="45"/>
      <c r="C84" s="32" t="s">
        <v>11</v>
      </c>
      <c r="D84" s="28">
        <f>D89+D93+D97+D101+D105+D109+D114+D118+D122+D126+D130+D134+D138+D142+D146+D150+D154+D158+D162+D167+D171</f>
        <v>172158818.34</v>
      </c>
      <c r="E84" s="28">
        <f t="shared" ref="E84:F84" si="33">E89+E93+E97+E101+E105+E109+E114+E118+E122+E126+E130+E134+E138+E142+E146+E150+E154+E158+E162+E167+E171</f>
        <v>171987128.96000001</v>
      </c>
      <c r="F84" s="28">
        <f t="shared" si="33"/>
        <v>171904472.41</v>
      </c>
      <c r="G84" s="29"/>
      <c r="H84" s="29"/>
    </row>
    <row r="85" spans="1:11" s="11" customFormat="1">
      <c r="A85" s="46"/>
      <c r="B85" s="46"/>
      <c r="C85" s="32" t="s">
        <v>12</v>
      </c>
      <c r="D85" s="28">
        <f>D90+D94+D98+D102+D106+D110+D115+D119+D123+D127+D131+D135+D139+D143+D147+D151+D155+D159+D163+D168+D172</f>
        <v>40949516.629999995</v>
      </c>
      <c r="E85" s="28">
        <f t="shared" ref="E85:F85" si="34">E90+E94+E98+E102+E106+E110+E115+E119+E123+E127+E131+E135+E139+E143+E147+E151+E155+E159+E163+E168+E172</f>
        <v>27949781.98</v>
      </c>
      <c r="F85" s="28">
        <f t="shared" si="34"/>
        <v>16672835.16</v>
      </c>
      <c r="G85" s="29"/>
      <c r="H85" s="29"/>
      <c r="K85" s="25"/>
    </row>
    <row r="86" spans="1:11" s="11" customFormat="1">
      <c r="A86" s="38" t="s">
        <v>33</v>
      </c>
      <c r="B86" s="39"/>
      <c r="C86" s="39"/>
      <c r="D86" s="39"/>
      <c r="E86" s="39"/>
      <c r="F86" s="39"/>
      <c r="G86" s="39"/>
      <c r="H86" s="40"/>
    </row>
    <row r="87" spans="1:11">
      <c r="A87" s="41">
        <v>1</v>
      </c>
      <c r="B87" s="35" t="s">
        <v>87</v>
      </c>
      <c r="C87" s="19" t="s">
        <v>13</v>
      </c>
      <c r="D87" s="20">
        <f>SUM(D88:D90)</f>
        <v>40180754</v>
      </c>
      <c r="E87" s="20">
        <f t="shared" ref="E87:H87" si="35">SUM(E88:E90)</f>
        <v>27387784</v>
      </c>
      <c r="F87" s="20">
        <f t="shared" si="35"/>
        <v>16340619</v>
      </c>
      <c r="G87" s="20">
        <f t="shared" si="35"/>
        <v>0</v>
      </c>
      <c r="H87" s="20">
        <f t="shared" si="35"/>
        <v>0</v>
      </c>
    </row>
    <row r="88" spans="1:11">
      <c r="A88" s="42"/>
      <c r="B88" s="36"/>
      <c r="C88" s="33" t="s">
        <v>7</v>
      </c>
      <c r="D88" s="21"/>
      <c r="E88" s="21"/>
      <c r="F88" s="22"/>
      <c r="G88" s="22"/>
      <c r="H88" s="22"/>
    </row>
    <row r="89" spans="1:11">
      <c r="A89" s="42"/>
      <c r="B89" s="36"/>
      <c r="C89" s="33" t="s">
        <v>11</v>
      </c>
      <c r="D89" s="21"/>
      <c r="E89" s="21"/>
      <c r="F89" s="22"/>
      <c r="G89" s="22"/>
      <c r="H89" s="22"/>
    </row>
    <row r="90" spans="1:11">
      <c r="A90" s="42"/>
      <c r="B90" s="36"/>
      <c r="C90" s="31" t="s">
        <v>12</v>
      </c>
      <c r="D90" s="21">
        <v>40180754</v>
      </c>
      <c r="E90" s="21">
        <v>27387784</v>
      </c>
      <c r="F90" s="23">
        <v>16340619</v>
      </c>
      <c r="G90" s="23"/>
      <c r="H90" s="23"/>
      <c r="J90" s="30"/>
    </row>
    <row r="91" spans="1:11" ht="16.899999999999999" customHeight="1">
      <c r="A91" s="41">
        <v>2</v>
      </c>
      <c r="B91" s="35" t="s">
        <v>14</v>
      </c>
      <c r="C91" s="19" t="s">
        <v>13</v>
      </c>
      <c r="D91" s="20">
        <f>SUM(D92:D94)</f>
        <v>164212248</v>
      </c>
      <c r="E91" s="20">
        <f t="shared" ref="E91:H91" si="36">SUM(E92:E94)</f>
        <v>164212248</v>
      </c>
      <c r="F91" s="20">
        <f t="shared" si="36"/>
        <v>164212248</v>
      </c>
      <c r="G91" s="20">
        <f t="shared" si="36"/>
        <v>0</v>
      </c>
      <c r="H91" s="20">
        <f t="shared" si="36"/>
        <v>0</v>
      </c>
    </row>
    <row r="92" spans="1:11" ht="16.899999999999999" customHeight="1">
      <c r="A92" s="42"/>
      <c r="B92" s="36"/>
      <c r="C92" s="33" t="s">
        <v>7</v>
      </c>
      <c r="D92" s="21"/>
      <c r="E92" s="21"/>
      <c r="F92" s="22"/>
      <c r="G92" s="22"/>
      <c r="H92" s="22"/>
    </row>
    <row r="93" spans="1:11" ht="16.899999999999999" customHeight="1">
      <c r="A93" s="42"/>
      <c r="B93" s="36"/>
      <c r="C93" s="33" t="s">
        <v>11</v>
      </c>
      <c r="D93" s="21">
        <v>164212248</v>
      </c>
      <c r="E93" s="21">
        <v>164212248</v>
      </c>
      <c r="F93" s="22">
        <v>164212248</v>
      </c>
      <c r="G93" s="22"/>
      <c r="H93" s="22"/>
    </row>
    <row r="94" spans="1:11" ht="16.899999999999999" customHeight="1">
      <c r="A94" s="43"/>
      <c r="B94" s="37"/>
      <c r="C94" s="31" t="s">
        <v>12</v>
      </c>
      <c r="D94" s="24"/>
      <c r="E94" s="24"/>
      <c r="F94" s="23"/>
      <c r="G94" s="23"/>
      <c r="H94" s="23"/>
    </row>
    <row r="95" spans="1:11" ht="33.75" customHeight="1">
      <c r="A95" s="41">
        <v>3</v>
      </c>
      <c r="B95" s="35" t="s">
        <v>34</v>
      </c>
      <c r="C95" s="19" t="s">
        <v>13</v>
      </c>
      <c r="D95" s="20">
        <f>SUM(D96:D98)</f>
        <v>14925600</v>
      </c>
      <c r="E95" s="20">
        <f t="shared" ref="E95:H95" si="37">SUM(E96:E98)</f>
        <v>14925600</v>
      </c>
      <c r="F95" s="20">
        <f t="shared" si="37"/>
        <v>14925600</v>
      </c>
      <c r="G95" s="20">
        <f t="shared" si="37"/>
        <v>0</v>
      </c>
      <c r="H95" s="20">
        <f t="shared" si="37"/>
        <v>0</v>
      </c>
    </row>
    <row r="96" spans="1:11" ht="33.75" customHeight="1">
      <c r="A96" s="42"/>
      <c r="B96" s="36"/>
      <c r="C96" s="33" t="s">
        <v>7</v>
      </c>
      <c r="D96" s="21">
        <v>14925600</v>
      </c>
      <c r="E96" s="21">
        <v>14925600</v>
      </c>
      <c r="F96" s="22">
        <v>14925600</v>
      </c>
      <c r="G96" s="22"/>
      <c r="H96" s="22"/>
    </row>
    <row r="97" spans="1:10" ht="33.75" customHeight="1">
      <c r="A97" s="42"/>
      <c r="B97" s="36"/>
      <c r="C97" s="33" t="s">
        <v>11</v>
      </c>
      <c r="D97" s="21"/>
      <c r="E97" s="21"/>
      <c r="F97" s="22"/>
      <c r="G97" s="22"/>
      <c r="H97" s="22"/>
    </row>
    <row r="98" spans="1:10" ht="33.75" customHeight="1">
      <c r="A98" s="43"/>
      <c r="B98" s="37"/>
      <c r="C98" s="31" t="s">
        <v>12</v>
      </c>
      <c r="D98" s="24"/>
      <c r="E98" s="24"/>
      <c r="F98" s="23"/>
      <c r="G98" s="23"/>
      <c r="H98" s="23"/>
    </row>
    <row r="99" spans="1:10">
      <c r="A99" s="41">
        <v>4</v>
      </c>
      <c r="B99" s="35" t="s">
        <v>35</v>
      </c>
      <c r="C99" s="19" t="s">
        <v>13</v>
      </c>
      <c r="D99" s="20">
        <f>SUM(D100:D102)</f>
        <v>2869898.98</v>
      </c>
      <c r="E99" s="20">
        <f t="shared" ref="E99:H99" si="38">SUM(E100:E102)</f>
        <v>2869898.98</v>
      </c>
      <c r="F99" s="20">
        <f t="shared" si="38"/>
        <v>2869898.98</v>
      </c>
      <c r="G99" s="20">
        <f t="shared" si="38"/>
        <v>0</v>
      </c>
      <c r="H99" s="20">
        <f t="shared" si="38"/>
        <v>0</v>
      </c>
    </row>
    <row r="100" spans="1:10">
      <c r="A100" s="42"/>
      <c r="B100" s="36"/>
      <c r="C100" s="33" t="s">
        <v>7</v>
      </c>
      <c r="D100" s="21"/>
      <c r="E100" s="21"/>
      <c r="F100" s="22"/>
      <c r="G100" s="22"/>
      <c r="H100" s="22"/>
    </row>
    <row r="101" spans="1:10">
      <c r="A101" s="42"/>
      <c r="B101" s="36"/>
      <c r="C101" s="33" t="s">
        <v>11</v>
      </c>
      <c r="D101" s="21">
        <v>2841200</v>
      </c>
      <c r="E101" s="21">
        <v>2841200</v>
      </c>
      <c r="F101" s="22">
        <v>2841200</v>
      </c>
      <c r="G101" s="22"/>
      <c r="H101" s="22"/>
    </row>
    <row r="102" spans="1:10">
      <c r="A102" s="43"/>
      <c r="B102" s="37"/>
      <c r="C102" s="31" t="s">
        <v>12</v>
      </c>
      <c r="D102" s="24">
        <v>28698.98</v>
      </c>
      <c r="E102" s="24">
        <v>28698.98</v>
      </c>
      <c r="F102" s="23">
        <v>28698.98</v>
      </c>
      <c r="G102" s="23"/>
      <c r="H102" s="23"/>
      <c r="J102" s="30"/>
    </row>
    <row r="103" spans="1:10" s="17" customFormat="1" ht="24.2" customHeight="1">
      <c r="A103" s="41">
        <v>5</v>
      </c>
      <c r="B103" s="52" t="s">
        <v>36</v>
      </c>
      <c r="C103" s="19" t="s">
        <v>13</v>
      </c>
      <c r="D103" s="20">
        <f>SUM(D104:D106)</f>
        <v>303000</v>
      </c>
      <c r="E103" s="20">
        <f t="shared" ref="E103:H103" si="39">SUM(E104:E106)</f>
        <v>303000</v>
      </c>
      <c r="F103" s="20">
        <f t="shared" si="39"/>
        <v>303000</v>
      </c>
      <c r="G103" s="20">
        <f t="shared" si="39"/>
        <v>0</v>
      </c>
      <c r="H103" s="20">
        <f t="shared" si="39"/>
        <v>0</v>
      </c>
    </row>
    <row r="104" spans="1:10" s="17" customFormat="1" ht="24.2" customHeight="1">
      <c r="A104" s="42"/>
      <c r="B104" s="52"/>
      <c r="C104" s="33" t="s">
        <v>7</v>
      </c>
      <c r="D104" s="21"/>
      <c r="E104" s="21"/>
      <c r="F104" s="22"/>
      <c r="G104" s="22"/>
      <c r="H104" s="22"/>
    </row>
    <row r="105" spans="1:10" s="17" customFormat="1" ht="24.2" customHeight="1">
      <c r="A105" s="42"/>
      <c r="B105" s="52"/>
      <c r="C105" s="33" t="s">
        <v>11</v>
      </c>
      <c r="D105" s="21">
        <v>303000</v>
      </c>
      <c r="E105" s="21">
        <v>303000</v>
      </c>
      <c r="F105" s="22">
        <v>303000</v>
      </c>
      <c r="G105" s="22"/>
      <c r="H105" s="22"/>
    </row>
    <row r="106" spans="1:10" s="17" customFormat="1" ht="24.2" customHeight="1">
      <c r="A106" s="43"/>
      <c r="B106" s="52"/>
      <c r="C106" s="31" t="s">
        <v>12</v>
      </c>
      <c r="D106" s="24"/>
      <c r="E106" s="24"/>
      <c r="F106" s="23"/>
      <c r="G106" s="23"/>
      <c r="H106" s="23"/>
    </row>
    <row r="107" spans="1:10" s="17" customFormat="1" ht="23.85" customHeight="1">
      <c r="A107" s="41">
        <v>6</v>
      </c>
      <c r="B107" s="52" t="s">
        <v>37</v>
      </c>
      <c r="C107" s="19" t="s">
        <v>13</v>
      </c>
      <c r="D107" s="20">
        <f>SUM(D108:D110)</f>
        <v>9579696.9700000007</v>
      </c>
      <c r="E107" s="20">
        <f t="shared" ref="E107:H107" si="40">SUM(E108:E110)</f>
        <v>10001010.109999999</v>
      </c>
      <c r="F107" s="20">
        <f t="shared" si="40"/>
        <v>9702828.2899999991</v>
      </c>
      <c r="G107" s="20">
        <f t="shared" si="40"/>
        <v>0</v>
      </c>
      <c r="H107" s="20">
        <f t="shared" si="40"/>
        <v>0</v>
      </c>
    </row>
    <row r="108" spans="1:10" s="17" customFormat="1" ht="23.85" customHeight="1">
      <c r="A108" s="42"/>
      <c r="B108" s="52"/>
      <c r="C108" s="33" t="s">
        <v>7</v>
      </c>
      <c r="D108" s="21">
        <v>6638729.6600000001</v>
      </c>
      <c r="E108" s="21">
        <v>7128719.04</v>
      </c>
      <c r="F108" s="22">
        <v>6916175.5899999999</v>
      </c>
      <c r="G108" s="22"/>
      <c r="H108" s="22"/>
    </row>
    <row r="109" spans="1:10" s="17" customFormat="1" ht="23.85" customHeight="1">
      <c r="A109" s="42"/>
      <c r="B109" s="52"/>
      <c r="C109" s="33" t="s">
        <v>11</v>
      </c>
      <c r="D109" s="21">
        <v>2845170.34</v>
      </c>
      <c r="E109" s="21">
        <v>2772280.96</v>
      </c>
      <c r="F109" s="22">
        <v>2689624.41</v>
      </c>
      <c r="G109" s="22"/>
      <c r="H109" s="22"/>
    </row>
    <row r="110" spans="1:10" s="17" customFormat="1" ht="23.85" customHeight="1">
      <c r="A110" s="43"/>
      <c r="B110" s="52"/>
      <c r="C110" s="31" t="s">
        <v>12</v>
      </c>
      <c r="D110" s="24">
        <v>95796.97</v>
      </c>
      <c r="E110" s="24">
        <v>100010.11</v>
      </c>
      <c r="F110" s="23">
        <v>97028.29</v>
      </c>
      <c r="G110" s="23"/>
      <c r="H110" s="23"/>
    </row>
    <row r="111" spans="1:10" s="17" customFormat="1" ht="13.9" customHeight="1">
      <c r="A111" s="38" t="s">
        <v>38</v>
      </c>
      <c r="B111" s="39"/>
      <c r="C111" s="39"/>
      <c r="D111" s="39"/>
      <c r="E111" s="39"/>
      <c r="F111" s="39"/>
      <c r="G111" s="39"/>
      <c r="H111" s="40"/>
    </row>
    <row r="112" spans="1:10" s="17" customFormat="1" ht="12.75">
      <c r="A112" s="41">
        <v>7</v>
      </c>
      <c r="B112" s="35" t="s">
        <v>39</v>
      </c>
      <c r="C112" s="19" t="s">
        <v>13</v>
      </c>
      <c r="D112" s="20">
        <f>SUM(D113:D115)</f>
        <v>226800</v>
      </c>
      <c r="E112" s="20">
        <f t="shared" ref="E112:H112" si="41">SUM(E113:E115)</f>
        <v>226800</v>
      </c>
      <c r="F112" s="20">
        <f t="shared" si="41"/>
        <v>0</v>
      </c>
      <c r="G112" s="20">
        <f t="shared" si="41"/>
        <v>0</v>
      </c>
      <c r="H112" s="20">
        <f t="shared" si="41"/>
        <v>0</v>
      </c>
    </row>
    <row r="113" spans="1:8" s="17" customFormat="1" ht="12.75">
      <c r="A113" s="42"/>
      <c r="B113" s="36"/>
      <c r="C113" s="33" t="s">
        <v>7</v>
      </c>
      <c r="D113" s="21"/>
      <c r="E113" s="21"/>
      <c r="F113" s="22"/>
      <c r="G113" s="22"/>
      <c r="H113" s="22"/>
    </row>
    <row r="114" spans="1:8" s="17" customFormat="1" ht="12.75">
      <c r="A114" s="42"/>
      <c r="B114" s="36"/>
      <c r="C114" s="33" t="s">
        <v>11</v>
      </c>
      <c r="D114" s="21"/>
      <c r="E114" s="21"/>
      <c r="F114" s="22"/>
      <c r="G114" s="22"/>
      <c r="H114" s="22"/>
    </row>
    <row r="115" spans="1:8" s="17" customFormat="1" ht="12.75">
      <c r="A115" s="43"/>
      <c r="B115" s="37"/>
      <c r="C115" s="31" t="s">
        <v>12</v>
      </c>
      <c r="D115" s="24">
        <v>226800</v>
      </c>
      <c r="E115" s="24">
        <v>226800</v>
      </c>
      <c r="F115" s="23"/>
      <c r="G115" s="23"/>
      <c r="H115" s="23"/>
    </row>
    <row r="116" spans="1:8" s="17" customFormat="1" ht="12.75">
      <c r="A116" s="41">
        <v>8</v>
      </c>
      <c r="B116" s="35" t="s">
        <v>40</v>
      </c>
      <c r="C116" s="19" t="s">
        <v>13</v>
      </c>
      <c r="D116" s="20">
        <f>SUM(D117:D119)</f>
        <v>0</v>
      </c>
      <c r="E116" s="20">
        <f t="shared" ref="E116:H116" si="42">SUM(E117:E119)</f>
        <v>0</v>
      </c>
      <c r="F116" s="20">
        <f t="shared" si="42"/>
        <v>0</v>
      </c>
      <c r="G116" s="20">
        <f t="shared" si="42"/>
        <v>0</v>
      </c>
      <c r="H116" s="20">
        <f t="shared" si="42"/>
        <v>0</v>
      </c>
    </row>
    <row r="117" spans="1:8" s="17" customFormat="1" ht="12.75">
      <c r="A117" s="42"/>
      <c r="B117" s="36"/>
      <c r="C117" s="33" t="s">
        <v>7</v>
      </c>
      <c r="D117" s="21"/>
      <c r="E117" s="21"/>
      <c r="F117" s="22"/>
      <c r="G117" s="22"/>
      <c r="H117" s="22"/>
    </row>
    <row r="118" spans="1:8" s="17" customFormat="1" ht="12.75">
      <c r="A118" s="42"/>
      <c r="B118" s="36"/>
      <c r="C118" s="33" t="s">
        <v>11</v>
      </c>
      <c r="D118" s="21"/>
      <c r="E118" s="21"/>
      <c r="F118" s="22"/>
      <c r="G118" s="22"/>
      <c r="H118" s="22"/>
    </row>
    <row r="119" spans="1:8" s="17" customFormat="1" ht="12.75">
      <c r="A119" s="43"/>
      <c r="B119" s="37"/>
      <c r="C119" s="31" t="s">
        <v>12</v>
      </c>
      <c r="D119" s="24"/>
      <c r="E119" s="24"/>
      <c r="F119" s="23"/>
      <c r="G119" s="23"/>
      <c r="H119" s="23"/>
    </row>
    <row r="120" spans="1:8" s="17" customFormat="1" ht="34.15" customHeight="1">
      <c r="A120" s="41">
        <v>9</v>
      </c>
      <c r="B120" s="35" t="s">
        <v>41</v>
      </c>
      <c r="C120" s="19" t="s">
        <v>13</v>
      </c>
      <c r="D120" s="20">
        <f>SUM(D121:D123)</f>
        <v>0</v>
      </c>
      <c r="E120" s="20">
        <f t="shared" ref="E120:H120" si="43">SUM(E121:E123)</f>
        <v>0</v>
      </c>
      <c r="F120" s="20">
        <f t="shared" si="43"/>
        <v>0</v>
      </c>
      <c r="G120" s="20">
        <f t="shared" si="43"/>
        <v>0</v>
      </c>
      <c r="H120" s="20">
        <f t="shared" si="43"/>
        <v>0</v>
      </c>
    </row>
    <row r="121" spans="1:8" s="17" customFormat="1" ht="34.15" customHeight="1">
      <c r="A121" s="42"/>
      <c r="B121" s="36"/>
      <c r="C121" s="33" t="s">
        <v>7</v>
      </c>
      <c r="D121" s="21"/>
      <c r="E121" s="21"/>
      <c r="F121" s="22"/>
      <c r="G121" s="22"/>
      <c r="H121" s="22"/>
    </row>
    <row r="122" spans="1:8" s="17" customFormat="1" ht="34.15" customHeight="1">
      <c r="A122" s="42"/>
      <c r="B122" s="36"/>
      <c r="C122" s="33" t="s">
        <v>11</v>
      </c>
      <c r="D122" s="21"/>
      <c r="E122" s="21"/>
      <c r="F122" s="22"/>
      <c r="G122" s="22"/>
      <c r="H122" s="22"/>
    </row>
    <row r="123" spans="1:8" s="17" customFormat="1" ht="34.15" customHeight="1">
      <c r="A123" s="43"/>
      <c r="B123" s="37"/>
      <c r="C123" s="31" t="s">
        <v>12</v>
      </c>
      <c r="D123" s="24"/>
      <c r="E123" s="24"/>
      <c r="F123" s="23"/>
      <c r="G123" s="23"/>
      <c r="H123" s="23"/>
    </row>
    <row r="124" spans="1:8" s="17" customFormat="1" ht="12.75">
      <c r="A124" s="41">
        <v>10</v>
      </c>
      <c r="B124" s="35" t="s">
        <v>42</v>
      </c>
      <c r="C124" s="19" t="s">
        <v>13</v>
      </c>
      <c r="D124" s="20">
        <f>SUM(D125:D127)</f>
        <v>2174666.67</v>
      </c>
      <c r="E124" s="20">
        <f t="shared" ref="E124:H124" si="44">SUM(E125:E127)</f>
        <v>2064888.8900000001</v>
      </c>
      <c r="F124" s="20">
        <f t="shared" si="44"/>
        <v>2064888.8900000001</v>
      </c>
      <c r="G124" s="20">
        <f t="shared" si="44"/>
        <v>0</v>
      </c>
      <c r="H124" s="20">
        <f t="shared" si="44"/>
        <v>0</v>
      </c>
    </row>
    <row r="125" spans="1:8" s="17" customFormat="1" ht="12.75">
      <c r="A125" s="42"/>
      <c r="B125" s="36"/>
      <c r="C125" s="33" t="s">
        <v>7</v>
      </c>
      <c r="D125" s="21"/>
      <c r="E125" s="21"/>
      <c r="F125" s="22"/>
      <c r="G125" s="22"/>
      <c r="H125" s="22"/>
    </row>
    <row r="126" spans="1:8" s="17" customFormat="1" ht="12.75">
      <c r="A126" s="42"/>
      <c r="B126" s="36"/>
      <c r="C126" s="33" t="s">
        <v>11</v>
      </c>
      <c r="D126" s="21">
        <v>1957200</v>
      </c>
      <c r="E126" s="21">
        <v>1858400</v>
      </c>
      <c r="F126" s="22">
        <v>1858400</v>
      </c>
      <c r="G126" s="22"/>
      <c r="H126" s="22"/>
    </row>
    <row r="127" spans="1:8" s="17" customFormat="1" ht="12.75">
      <c r="A127" s="42"/>
      <c r="B127" s="37"/>
      <c r="C127" s="31" t="s">
        <v>12</v>
      </c>
      <c r="D127" s="24">
        <v>217466.67</v>
      </c>
      <c r="E127" s="24">
        <v>206488.89</v>
      </c>
      <c r="F127" s="23">
        <v>206488.89</v>
      </c>
      <c r="G127" s="23"/>
      <c r="H127" s="23"/>
    </row>
    <row r="128" spans="1:8" s="17" customFormat="1" ht="12.75">
      <c r="A128" s="51">
        <v>11</v>
      </c>
      <c r="B128" s="35" t="s">
        <v>44</v>
      </c>
      <c r="C128" s="19" t="s">
        <v>13</v>
      </c>
      <c r="D128" s="20">
        <f>SUM(D129:D131)</f>
        <v>0</v>
      </c>
      <c r="E128" s="20">
        <f t="shared" ref="E128:H128" si="45">SUM(E129:E131)</f>
        <v>0</v>
      </c>
      <c r="F128" s="20">
        <f t="shared" si="45"/>
        <v>0</v>
      </c>
      <c r="G128" s="20">
        <f t="shared" si="45"/>
        <v>0</v>
      </c>
      <c r="H128" s="20">
        <f t="shared" si="45"/>
        <v>0</v>
      </c>
    </row>
    <row r="129" spans="1:8" s="17" customFormat="1" ht="12.75">
      <c r="A129" s="51"/>
      <c r="B129" s="36"/>
      <c r="C129" s="33" t="s">
        <v>7</v>
      </c>
      <c r="D129" s="21"/>
      <c r="E129" s="21"/>
      <c r="F129" s="22"/>
      <c r="G129" s="22"/>
      <c r="H129" s="22"/>
    </row>
    <row r="130" spans="1:8" s="17" customFormat="1" ht="12.75">
      <c r="A130" s="51"/>
      <c r="B130" s="36"/>
      <c r="C130" s="33" t="s">
        <v>11</v>
      </c>
      <c r="D130" s="21"/>
      <c r="E130" s="21"/>
      <c r="F130" s="22"/>
      <c r="G130" s="22"/>
      <c r="H130" s="22"/>
    </row>
    <row r="131" spans="1:8" s="17" customFormat="1" ht="12.75">
      <c r="A131" s="51"/>
      <c r="B131" s="37"/>
      <c r="C131" s="31" t="s">
        <v>12</v>
      </c>
      <c r="D131" s="24"/>
      <c r="E131" s="24"/>
      <c r="F131" s="23"/>
      <c r="G131" s="23"/>
      <c r="H131" s="23"/>
    </row>
    <row r="132" spans="1:8" s="17" customFormat="1" ht="12.75">
      <c r="A132" s="51">
        <v>12</v>
      </c>
      <c r="B132" s="35" t="s">
        <v>45</v>
      </c>
      <c r="C132" s="19" t="s">
        <v>13</v>
      </c>
      <c r="D132" s="20">
        <f>SUM(D133:D135)</f>
        <v>0</v>
      </c>
      <c r="E132" s="20">
        <f t="shared" ref="E132:H132" si="46">SUM(E133:E135)</f>
        <v>0</v>
      </c>
      <c r="F132" s="20">
        <f t="shared" si="46"/>
        <v>0</v>
      </c>
      <c r="G132" s="20">
        <f t="shared" si="46"/>
        <v>0</v>
      </c>
      <c r="H132" s="20">
        <f t="shared" si="46"/>
        <v>0</v>
      </c>
    </row>
    <row r="133" spans="1:8" s="17" customFormat="1" ht="12.75">
      <c r="A133" s="51"/>
      <c r="B133" s="36"/>
      <c r="C133" s="33" t="s">
        <v>7</v>
      </c>
      <c r="D133" s="21"/>
      <c r="E133" s="21"/>
      <c r="F133" s="22"/>
      <c r="G133" s="22"/>
      <c r="H133" s="22"/>
    </row>
    <row r="134" spans="1:8" s="17" customFormat="1" ht="12.75">
      <c r="A134" s="51"/>
      <c r="B134" s="36"/>
      <c r="C134" s="33" t="s">
        <v>11</v>
      </c>
      <c r="D134" s="21"/>
      <c r="E134" s="21"/>
      <c r="F134" s="22"/>
      <c r="G134" s="22"/>
      <c r="H134" s="22"/>
    </row>
    <row r="135" spans="1:8" s="17" customFormat="1" ht="12.75">
      <c r="A135" s="51"/>
      <c r="B135" s="37"/>
      <c r="C135" s="31" t="s">
        <v>12</v>
      </c>
      <c r="D135" s="24"/>
      <c r="E135" s="24"/>
      <c r="F135" s="23"/>
      <c r="G135" s="23"/>
      <c r="H135" s="23"/>
    </row>
    <row r="136" spans="1:8" s="17" customFormat="1" ht="12.75">
      <c r="A136" s="51">
        <v>13</v>
      </c>
      <c r="B136" s="35" t="s">
        <v>46</v>
      </c>
      <c r="C136" s="19" t="s">
        <v>13</v>
      </c>
      <c r="D136" s="20">
        <f t="shared" ref="D136:H136" si="47">SUM(D137:D139)</f>
        <v>0</v>
      </c>
      <c r="E136" s="20">
        <f t="shared" si="47"/>
        <v>0</v>
      </c>
      <c r="F136" s="20">
        <f t="shared" si="47"/>
        <v>0</v>
      </c>
      <c r="G136" s="20">
        <f t="shared" si="47"/>
        <v>0</v>
      </c>
      <c r="H136" s="20">
        <f t="shared" si="47"/>
        <v>0</v>
      </c>
    </row>
    <row r="137" spans="1:8" s="17" customFormat="1" ht="12.75">
      <c r="A137" s="51"/>
      <c r="B137" s="36"/>
      <c r="C137" s="33" t="s">
        <v>7</v>
      </c>
      <c r="D137" s="21"/>
      <c r="E137" s="21"/>
      <c r="F137" s="22"/>
      <c r="G137" s="22"/>
      <c r="H137" s="22"/>
    </row>
    <row r="138" spans="1:8" s="17" customFormat="1" ht="12.75">
      <c r="A138" s="51"/>
      <c r="B138" s="36"/>
      <c r="C138" s="33" t="s">
        <v>11</v>
      </c>
      <c r="D138" s="21"/>
      <c r="E138" s="21"/>
      <c r="F138" s="22"/>
      <c r="G138" s="22"/>
      <c r="H138" s="22"/>
    </row>
    <row r="139" spans="1:8" s="17" customFormat="1" ht="12.75">
      <c r="A139" s="51"/>
      <c r="B139" s="37"/>
      <c r="C139" s="31" t="s">
        <v>12</v>
      </c>
      <c r="D139" s="24"/>
      <c r="E139" s="24"/>
      <c r="F139" s="23"/>
      <c r="G139" s="23"/>
      <c r="H139" s="23"/>
    </row>
    <row r="140" spans="1:8" s="17" customFormat="1" ht="12.75">
      <c r="A140" s="51">
        <v>14</v>
      </c>
      <c r="B140" s="35" t="s">
        <v>47</v>
      </c>
      <c r="C140" s="19" t="s">
        <v>13</v>
      </c>
      <c r="D140" s="20">
        <f t="shared" ref="D140:H140" si="48">SUM(D141:D143)</f>
        <v>0</v>
      </c>
      <c r="E140" s="20">
        <f t="shared" si="48"/>
        <v>0</v>
      </c>
      <c r="F140" s="20">
        <f t="shared" si="48"/>
        <v>0</v>
      </c>
      <c r="G140" s="20">
        <f t="shared" si="48"/>
        <v>0</v>
      </c>
      <c r="H140" s="20">
        <f t="shared" si="48"/>
        <v>0</v>
      </c>
    </row>
    <row r="141" spans="1:8" s="17" customFormat="1" ht="12.75">
      <c r="A141" s="51"/>
      <c r="B141" s="36"/>
      <c r="C141" s="33" t="s">
        <v>7</v>
      </c>
      <c r="D141" s="21"/>
      <c r="E141" s="21"/>
      <c r="F141" s="22"/>
      <c r="G141" s="22"/>
      <c r="H141" s="22"/>
    </row>
    <row r="142" spans="1:8" s="17" customFormat="1" ht="12.75">
      <c r="A142" s="51"/>
      <c r="B142" s="36"/>
      <c r="C142" s="33" t="s">
        <v>11</v>
      </c>
      <c r="D142" s="21"/>
      <c r="E142" s="21"/>
      <c r="F142" s="22"/>
      <c r="G142" s="22"/>
      <c r="H142" s="22"/>
    </row>
    <row r="143" spans="1:8" s="17" customFormat="1" ht="12.75">
      <c r="A143" s="51"/>
      <c r="B143" s="37"/>
      <c r="C143" s="31" t="s">
        <v>12</v>
      </c>
      <c r="D143" s="24"/>
      <c r="E143" s="24"/>
      <c r="F143" s="23"/>
      <c r="G143" s="23"/>
      <c r="H143" s="23"/>
    </row>
    <row r="144" spans="1:8" s="17" customFormat="1" ht="12.75">
      <c r="A144" s="51">
        <v>15</v>
      </c>
      <c r="B144" s="35" t="s">
        <v>48</v>
      </c>
      <c r="C144" s="19" t="s">
        <v>13</v>
      </c>
      <c r="D144" s="20">
        <f t="shared" ref="D144:H144" si="49">SUM(D145:D147)</f>
        <v>0</v>
      </c>
      <c r="E144" s="20">
        <f t="shared" si="49"/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</row>
    <row r="145" spans="1:8" s="17" customFormat="1" ht="12.75">
      <c r="A145" s="51"/>
      <c r="B145" s="36"/>
      <c r="C145" s="33" t="s">
        <v>7</v>
      </c>
      <c r="D145" s="21"/>
      <c r="E145" s="21"/>
      <c r="F145" s="22"/>
      <c r="G145" s="22"/>
      <c r="H145" s="22"/>
    </row>
    <row r="146" spans="1:8" s="17" customFormat="1" ht="12.75">
      <c r="A146" s="51"/>
      <c r="B146" s="36"/>
      <c r="C146" s="33" t="s">
        <v>11</v>
      </c>
      <c r="D146" s="21"/>
      <c r="E146" s="21"/>
      <c r="F146" s="22"/>
      <c r="G146" s="22"/>
      <c r="H146" s="22"/>
    </row>
    <row r="147" spans="1:8" s="17" customFormat="1" ht="12.75">
      <c r="A147" s="51"/>
      <c r="B147" s="37"/>
      <c r="C147" s="31" t="s">
        <v>12</v>
      </c>
      <c r="D147" s="24"/>
      <c r="E147" s="24"/>
      <c r="F147" s="23"/>
      <c r="G147" s="23"/>
      <c r="H147" s="23"/>
    </row>
    <row r="148" spans="1:8" s="17" customFormat="1" ht="12.75">
      <c r="A148" s="51">
        <v>16</v>
      </c>
      <c r="B148" s="35" t="s">
        <v>49</v>
      </c>
      <c r="C148" s="19" t="s">
        <v>13</v>
      </c>
      <c r="D148" s="20">
        <f t="shared" ref="D148:H148" si="50">SUM(D149:D151)</f>
        <v>200000.01</v>
      </c>
      <c r="E148" s="20">
        <f t="shared" si="50"/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</row>
    <row r="149" spans="1:8" s="17" customFormat="1" ht="12.75">
      <c r="A149" s="51"/>
      <c r="B149" s="36"/>
      <c r="C149" s="33" t="s">
        <v>7</v>
      </c>
      <c r="D149" s="21"/>
      <c r="E149" s="21"/>
      <c r="F149" s="22"/>
      <c r="G149" s="22"/>
      <c r="H149" s="22"/>
    </row>
    <row r="150" spans="1:8" s="17" customFormat="1" ht="12.75">
      <c r="A150" s="51"/>
      <c r="B150" s="36"/>
      <c r="C150" s="33" t="s">
        <v>11</v>
      </c>
      <c r="D150" s="21"/>
      <c r="E150" s="21"/>
      <c r="F150" s="22"/>
      <c r="G150" s="22"/>
      <c r="H150" s="22"/>
    </row>
    <row r="151" spans="1:8" s="17" customFormat="1" ht="12.75">
      <c r="A151" s="51"/>
      <c r="B151" s="37"/>
      <c r="C151" s="31" t="s">
        <v>12</v>
      </c>
      <c r="D151" s="24">
        <v>200000.01</v>
      </c>
      <c r="E151" s="24"/>
      <c r="F151" s="23"/>
      <c r="G151" s="23"/>
      <c r="H151" s="23"/>
    </row>
    <row r="152" spans="1:8" s="17" customFormat="1" ht="27.2" customHeight="1">
      <c r="A152" s="51">
        <v>17</v>
      </c>
      <c r="B152" s="35" t="s">
        <v>50</v>
      </c>
      <c r="C152" s="19" t="s">
        <v>13</v>
      </c>
      <c r="D152" s="20">
        <f t="shared" ref="D152:H152" si="51">SUM(D153:D155)</f>
        <v>0</v>
      </c>
      <c r="E152" s="20">
        <f t="shared" si="51"/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</row>
    <row r="153" spans="1:8" s="17" customFormat="1" ht="27.2" customHeight="1">
      <c r="A153" s="51"/>
      <c r="B153" s="36"/>
      <c r="C153" s="33" t="s">
        <v>7</v>
      </c>
      <c r="D153" s="21"/>
      <c r="E153" s="21"/>
      <c r="F153" s="22"/>
      <c r="G153" s="22"/>
      <c r="H153" s="22"/>
    </row>
    <row r="154" spans="1:8" s="17" customFormat="1" ht="27.2" customHeight="1">
      <c r="A154" s="51"/>
      <c r="B154" s="36"/>
      <c r="C154" s="33" t="s">
        <v>11</v>
      </c>
      <c r="D154" s="21"/>
      <c r="E154" s="21"/>
      <c r="F154" s="22"/>
      <c r="G154" s="22"/>
      <c r="H154" s="22"/>
    </row>
    <row r="155" spans="1:8" s="17" customFormat="1" ht="27.2" customHeight="1">
      <c r="A155" s="51"/>
      <c r="B155" s="37"/>
      <c r="C155" s="31" t="s">
        <v>12</v>
      </c>
      <c r="D155" s="24"/>
      <c r="E155" s="24"/>
      <c r="F155" s="23"/>
      <c r="G155" s="23"/>
      <c r="H155" s="23"/>
    </row>
    <row r="156" spans="1:8" s="17" customFormat="1" ht="12.75">
      <c r="A156" s="51">
        <v>18</v>
      </c>
      <c r="B156" s="35" t="s">
        <v>51</v>
      </c>
      <c r="C156" s="19" t="s">
        <v>13</v>
      </c>
      <c r="D156" s="20">
        <f>SUM(D157:D159)</f>
        <v>0</v>
      </c>
      <c r="E156" s="20">
        <f t="shared" ref="E156:H156" si="52">SUM(E157:E159)</f>
        <v>0</v>
      </c>
      <c r="F156" s="20">
        <f t="shared" si="52"/>
        <v>0</v>
      </c>
      <c r="G156" s="20">
        <f t="shared" si="52"/>
        <v>0</v>
      </c>
      <c r="H156" s="20">
        <f t="shared" si="52"/>
        <v>0</v>
      </c>
    </row>
    <row r="157" spans="1:8" s="17" customFormat="1" ht="12.75">
      <c r="A157" s="51"/>
      <c r="B157" s="36"/>
      <c r="C157" s="33" t="s">
        <v>7</v>
      </c>
      <c r="D157" s="21"/>
      <c r="E157" s="21"/>
      <c r="F157" s="22"/>
      <c r="G157" s="22"/>
      <c r="H157" s="22"/>
    </row>
    <row r="158" spans="1:8" s="17" customFormat="1" ht="12.75">
      <c r="A158" s="51"/>
      <c r="B158" s="36"/>
      <c r="C158" s="33" t="s">
        <v>11</v>
      </c>
      <c r="D158" s="21"/>
      <c r="E158" s="21"/>
      <c r="F158" s="22"/>
      <c r="G158" s="22"/>
      <c r="H158" s="22"/>
    </row>
    <row r="159" spans="1:8" s="17" customFormat="1" ht="16.149999999999999" customHeight="1">
      <c r="A159" s="51"/>
      <c r="B159" s="37"/>
      <c r="C159" s="31" t="s">
        <v>12</v>
      </c>
      <c r="D159" s="24"/>
      <c r="E159" s="24"/>
      <c r="F159" s="23"/>
      <c r="G159" s="23"/>
      <c r="H159" s="23"/>
    </row>
    <row r="160" spans="1:8" s="17" customFormat="1" ht="16.149999999999999" customHeight="1">
      <c r="A160" s="51">
        <v>19</v>
      </c>
      <c r="B160" s="35" t="s">
        <v>52</v>
      </c>
      <c r="C160" s="19" t="s">
        <v>13</v>
      </c>
      <c r="D160" s="20">
        <f>SUM(D161:D163)</f>
        <v>0</v>
      </c>
      <c r="E160" s="20">
        <f t="shared" ref="E160:H160" si="53">SUM(E161:E163)</f>
        <v>0</v>
      </c>
      <c r="F160" s="20">
        <f t="shared" si="53"/>
        <v>0</v>
      </c>
      <c r="G160" s="20">
        <f t="shared" si="53"/>
        <v>0</v>
      </c>
      <c r="H160" s="20">
        <f t="shared" si="53"/>
        <v>0</v>
      </c>
    </row>
    <row r="161" spans="1:11" s="17" customFormat="1" ht="16.149999999999999" customHeight="1">
      <c r="A161" s="51"/>
      <c r="B161" s="36"/>
      <c r="C161" s="33" t="s">
        <v>7</v>
      </c>
      <c r="D161" s="21"/>
      <c r="E161" s="21"/>
      <c r="F161" s="22"/>
      <c r="G161" s="22"/>
      <c r="H161" s="22"/>
    </row>
    <row r="162" spans="1:11" s="17" customFormat="1" ht="16.149999999999999" customHeight="1">
      <c r="A162" s="51"/>
      <c r="B162" s="36"/>
      <c r="C162" s="33" t="s">
        <v>11</v>
      </c>
      <c r="D162" s="21"/>
      <c r="E162" s="21"/>
      <c r="F162" s="22"/>
      <c r="G162" s="22"/>
      <c r="H162" s="22"/>
    </row>
    <row r="163" spans="1:11" s="17" customFormat="1" ht="12.75">
      <c r="A163" s="51"/>
      <c r="B163" s="37"/>
      <c r="C163" s="31" t="s">
        <v>12</v>
      </c>
      <c r="D163" s="24"/>
      <c r="E163" s="24"/>
      <c r="F163" s="23"/>
      <c r="G163" s="23"/>
      <c r="H163" s="23"/>
    </row>
    <row r="164" spans="1:11">
      <c r="A164" s="38" t="s">
        <v>53</v>
      </c>
      <c r="B164" s="39"/>
      <c r="C164" s="39"/>
      <c r="D164" s="39"/>
      <c r="E164" s="39"/>
      <c r="F164" s="39"/>
      <c r="G164" s="39"/>
      <c r="H164" s="40"/>
    </row>
    <row r="165" spans="1:11" ht="17.850000000000001" customHeight="1">
      <c r="A165" s="41">
        <v>20</v>
      </c>
      <c r="B165" s="35" t="s">
        <v>54</v>
      </c>
      <c r="C165" s="19" t="s">
        <v>13</v>
      </c>
      <c r="D165" s="20">
        <f>SUM(D166:D168)</f>
        <v>0</v>
      </c>
      <c r="E165" s="20">
        <f t="shared" ref="E165:H165" si="54">SUM(E166:E168)</f>
        <v>0</v>
      </c>
      <c r="F165" s="20">
        <f t="shared" si="54"/>
        <v>0</v>
      </c>
      <c r="G165" s="20">
        <f t="shared" si="54"/>
        <v>0</v>
      </c>
      <c r="H165" s="20">
        <f t="shared" si="54"/>
        <v>0</v>
      </c>
    </row>
    <row r="166" spans="1:11" ht="17.850000000000001" customHeight="1">
      <c r="A166" s="42"/>
      <c r="B166" s="36"/>
      <c r="C166" s="33" t="s">
        <v>7</v>
      </c>
      <c r="D166" s="21"/>
      <c r="E166" s="21"/>
      <c r="F166" s="22"/>
      <c r="G166" s="22"/>
      <c r="H166" s="22"/>
    </row>
    <row r="167" spans="1:11" ht="17.850000000000001" customHeight="1">
      <c r="A167" s="42"/>
      <c r="B167" s="36"/>
      <c r="C167" s="33" t="s">
        <v>11</v>
      </c>
      <c r="D167" s="21"/>
      <c r="E167" s="21"/>
      <c r="F167" s="22"/>
      <c r="G167" s="22"/>
      <c r="H167" s="22"/>
    </row>
    <row r="168" spans="1:11" ht="17.850000000000001" customHeight="1">
      <c r="A168" s="43"/>
      <c r="B168" s="37"/>
      <c r="C168" s="31" t="s">
        <v>12</v>
      </c>
      <c r="D168" s="24"/>
      <c r="E168" s="24"/>
      <c r="F168" s="23"/>
      <c r="G168" s="23"/>
      <c r="H168" s="23"/>
    </row>
    <row r="169" spans="1:11" ht="24.2" customHeight="1">
      <c r="A169" s="41">
        <v>21</v>
      </c>
      <c r="B169" s="52" t="s">
        <v>55</v>
      </c>
      <c r="C169" s="19" t="s">
        <v>13</v>
      </c>
      <c r="D169" s="20">
        <f>SUM(D170:D172)</f>
        <v>0</v>
      </c>
      <c r="E169" s="20">
        <f t="shared" ref="E169:H169" si="55">SUM(E170:E172)</f>
        <v>0</v>
      </c>
      <c r="F169" s="20">
        <f t="shared" si="55"/>
        <v>0</v>
      </c>
      <c r="G169" s="20">
        <f t="shared" si="55"/>
        <v>0</v>
      </c>
      <c r="H169" s="20">
        <f t="shared" si="55"/>
        <v>0</v>
      </c>
    </row>
    <row r="170" spans="1:11" ht="24.2" customHeight="1">
      <c r="A170" s="42"/>
      <c r="B170" s="52"/>
      <c r="C170" s="33" t="s">
        <v>7</v>
      </c>
      <c r="D170" s="21"/>
      <c r="E170" s="21"/>
      <c r="F170" s="22"/>
      <c r="G170" s="22"/>
      <c r="H170" s="22"/>
    </row>
    <row r="171" spans="1:11" ht="24.2" customHeight="1">
      <c r="A171" s="42"/>
      <c r="B171" s="52"/>
      <c r="C171" s="33" t="s">
        <v>11</v>
      </c>
      <c r="D171" s="21"/>
      <c r="E171" s="21"/>
      <c r="F171" s="22"/>
      <c r="G171" s="22"/>
      <c r="H171" s="22"/>
    </row>
    <row r="172" spans="1:11" ht="24.2" customHeight="1">
      <c r="A172" s="43"/>
      <c r="B172" s="52"/>
      <c r="C172" s="33" t="s">
        <v>12</v>
      </c>
      <c r="D172" s="21"/>
      <c r="E172" s="21"/>
      <c r="F172" s="22"/>
      <c r="G172" s="22"/>
      <c r="H172" s="22"/>
    </row>
    <row r="173" spans="1:11" s="5" customFormat="1" ht="13.9" customHeight="1">
      <c r="A173" s="44" t="s">
        <v>56</v>
      </c>
      <c r="B173" s="44" t="s">
        <v>57</v>
      </c>
      <c r="C173" s="26" t="s">
        <v>10</v>
      </c>
      <c r="D173" s="27">
        <f>SUM(D174:D176)</f>
        <v>21299759.870000001</v>
      </c>
      <c r="E173" s="27">
        <f t="shared" ref="E173:H173" si="56">SUM(E174:E176)</f>
        <v>11137523.869999999</v>
      </c>
      <c r="F173" s="27">
        <f t="shared" si="56"/>
        <v>11137523.869999999</v>
      </c>
      <c r="G173" s="27">
        <f t="shared" si="56"/>
        <v>0</v>
      </c>
      <c r="H173" s="27">
        <f t="shared" si="56"/>
        <v>0</v>
      </c>
      <c r="J173" s="18"/>
      <c r="K173" s="18"/>
    </row>
    <row r="174" spans="1:11" s="5" customFormat="1">
      <c r="A174" s="45"/>
      <c r="B174" s="45"/>
      <c r="C174" s="32" t="s">
        <v>7</v>
      </c>
      <c r="D174" s="28">
        <f>D179+D184+D189+D194+D199+D203+D207+D211+D215+D219+D223+D227</f>
        <v>0</v>
      </c>
      <c r="E174" s="28">
        <f t="shared" ref="E174:F174" si="57">E179+E184+E189+E194+E199+E203+E207+E211+E215+E219+E223+E227</f>
        <v>0</v>
      </c>
      <c r="F174" s="28">
        <f t="shared" si="57"/>
        <v>0</v>
      </c>
      <c r="G174" s="28"/>
      <c r="H174" s="28"/>
    </row>
    <row r="175" spans="1:11" s="5" customFormat="1">
      <c r="A175" s="45"/>
      <c r="B175" s="45"/>
      <c r="C175" s="32" t="s">
        <v>11</v>
      </c>
      <c r="D175" s="28">
        <f t="shared" ref="D175:F176" si="58">D180+D185+D190+D195+D200+D204+D208+D212+D216+D220+D224+D228</f>
        <v>1147100</v>
      </c>
      <c r="E175" s="28">
        <f t="shared" si="58"/>
        <v>1147100</v>
      </c>
      <c r="F175" s="28">
        <f t="shared" si="58"/>
        <v>1147100</v>
      </c>
      <c r="G175" s="29"/>
      <c r="H175" s="29"/>
    </row>
    <row r="176" spans="1:11" s="11" customFormat="1">
      <c r="A176" s="46"/>
      <c r="B176" s="46"/>
      <c r="C176" s="32" t="s">
        <v>12</v>
      </c>
      <c r="D176" s="28">
        <f t="shared" si="58"/>
        <v>20152659.870000001</v>
      </c>
      <c r="E176" s="28">
        <f t="shared" si="58"/>
        <v>9990423.8699999992</v>
      </c>
      <c r="F176" s="28">
        <f t="shared" si="58"/>
        <v>9990423.8699999992</v>
      </c>
      <c r="G176" s="29"/>
      <c r="H176" s="29"/>
      <c r="K176" s="25"/>
    </row>
    <row r="177" spans="1:8" s="11" customFormat="1" ht="27.6" customHeight="1">
      <c r="A177" s="48" t="s">
        <v>61</v>
      </c>
      <c r="B177" s="49"/>
      <c r="C177" s="49"/>
      <c r="D177" s="49"/>
      <c r="E177" s="49"/>
      <c r="F177" s="49"/>
      <c r="G177" s="49"/>
      <c r="H177" s="50"/>
    </row>
    <row r="178" spans="1:8">
      <c r="A178" s="41">
        <v>1</v>
      </c>
      <c r="B178" s="35" t="s">
        <v>88</v>
      </c>
      <c r="C178" s="19" t="s">
        <v>13</v>
      </c>
      <c r="D178" s="20">
        <f>SUM(D179:D181)</f>
        <v>0</v>
      </c>
      <c r="E178" s="20">
        <f t="shared" ref="E178:H178" si="59">SUM(E179:E181)</f>
        <v>0</v>
      </c>
      <c r="F178" s="20">
        <f t="shared" si="59"/>
        <v>0</v>
      </c>
      <c r="G178" s="20">
        <f t="shared" si="59"/>
        <v>0</v>
      </c>
      <c r="H178" s="20">
        <f t="shared" si="59"/>
        <v>0</v>
      </c>
    </row>
    <row r="179" spans="1:8">
      <c r="A179" s="42"/>
      <c r="B179" s="36"/>
      <c r="C179" s="33" t="s">
        <v>7</v>
      </c>
      <c r="D179" s="21"/>
      <c r="E179" s="21"/>
      <c r="F179" s="22"/>
      <c r="G179" s="22"/>
      <c r="H179" s="22"/>
    </row>
    <row r="180" spans="1:8">
      <c r="A180" s="42"/>
      <c r="B180" s="36"/>
      <c r="C180" s="33" t="s">
        <v>11</v>
      </c>
      <c r="D180" s="21"/>
      <c r="E180" s="21"/>
      <c r="F180" s="22"/>
      <c r="G180" s="22"/>
      <c r="H180" s="22"/>
    </row>
    <row r="181" spans="1:8">
      <c r="A181" s="43"/>
      <c r="B181" s="37"/>
      <c r="C181" s="31" t="s">
        <v>12</v>
      </c>
      <c r="D181" s="24"/>
      <c r="E181" s="24"/>
      <c r="F181" s="23"/>
      <c r="G181" s="23"/>
      <c r="H181" s="23"/>
    </row>
    <row r="182" spans="1:8">
      <c r="A182" s="61" t="s">
        <v>62</v>
      </c>
      <c r="B182" s="62"/>
      <c r="C182" s="62"/>
      <c r="D182" s="62"/>
      <c r="E182" s="62"/>
      <c r="F182" s="62"/>
      <c r="G182" s="62"/>
      <c r="H182" s="63"/>
    </row>
    <row r="183" spans="1:8">
      <c r="A183" s="41">
        <v>2</v>
      </c>
      <c r="B183" s="35" t="s">
        <v>89</v>
      </c>
      <c r="C183" s="19" t="s">
        <v>13</v>
      </c>
      <c r="D183" s="20">
        <f>SUM(D184:D186)</f>
        <v>0</v>
      </c>
      <c r="E183" s="20">
        <f t="shared" ref="E183:H183" si="60">SUM(E184:E186)</f>
        <v>0</v>
      </c>
      <c r="F183" s="20">
        <f t="shared" si="60"/>
        <v>0</v>
      </c>
      <c r="G183" s="20">
        <f t="shared" si="60"/>
        <v>0</v>
      </c>
      <c r="H183" s="20">
        <f t="shared" si="60"/>
        <v>0</v>
      </c>
    </row>
    <row r="184" spans="1:8">
      <c r="A184" s="42"/>
      <c r="B184" s="36"/>
      <c r="C184" s="33" t="s">
        <v>7</v>
      </c>
      <c r="D184" s="21"/>
      <c r="E184" s="21"/>
      <c r="F184" s="22"/>
      <c r="G184" s="22"/>
      <c r="H184" s="22"/>
    </row>
    <row r="185" spans="1:8">
      <c r="A185" s="42"/>
      <c r="B185" s="36"/>
      <c r="C185" s="33" t="s">
        <v>11</v>
      </c>
      <c r="D185" s="21"/>
      <c r="E185" s="21"/>
      <c r="F185" s="22"/>
      <c r="G185" s="22"/>
      <c r="H185" s="22"/>
    </row>
    <row r="186" spans="1:8">
      <c r="A186" s="43"/>
      <c r="B186" s="37"/>
      <c r="C186" s="31" t="s">
        <v>12</v>
      </c>
      <c r="D186" s="24"/>
      <c r="E186" s="24"/>
      <c r="F186" s="23"/>
      <c r="G186" s="23"/>
      <c r="H186" s="23"/>
    </row>
    <row r="187" spans="1:8">
      <c r="A187" s="61" t="s">
        <v>63</v>
      </c>
      <c r="B187" s="62"/>
      <c r="C187" s="62"/>
      <c r="D187" s="62"/>
      <c r="E187" s="62"/>
      <c r="F187" s="62"/>
      <c r="G187" s="62"/>
      <c r="H187" s="63"/>
    </row>
    <row r="188" spans="1:8">
      <c r="A188" s="41">
        <v>3</v>
      </c>
      <c r="B188" s="35" t="s">
        <v>64</v>
      </c>
      <c r="C188" s="19" t="s">
        <v>13</v>
      </c>
      <c r="D188" s="20">
        <f>SUM(D189:D191)</f>
        <v>0</v>
      </c>
      <c r="E188" s="20">
        <f t="shared" ref="E188:H188" si="61">SUM(E189:E191)</f>
        <v>0</v>
      </c>
      <c r="F188" s="20">
        <f t="shared" si="61"/>
        <v>0</v>
      </c>
      <c r="G188" s="20">
        <f t="shared" si="61"/>
        <v>0</v>
      </c>
      <c r="H188" s="20">
        <f t="shared" si="61"/>
        <v>0</v>
      </c>
    </row>
    <row r="189" spans="1:8">
      <c r="A189" s="42"/>
      <c r="B189" s="36"/>
      <c r="C189" s="33" t="s">
        <v>7</v>
      </c>
      <c r="D189" s="21"/>
      <c r="E189" s="21"/>
      <c r="F189" s="22"/>
      <c r="G189" s="22"/>
      <c r="H189" s="22"/>
    </row>
    <row r="190" spans="1:8">
      <c r="A190" s="42"/>
      <c r="B190" s="36"/>
      <c r="C190" s="33" t="s">
        <v>11</v>
      </c>
      <c r="D190" s="21"/>
      <c r="E190" s="21"/>
      <c r="F190" s="22"/>
      <c r="G190" s="22"/>
      <c r="H190" s="22"/>
    </row>
    <row r="191" spans="1:8">
      <c r="A191" s="43"/>
      <c r="B191" s="37"/>
      <c r="C191" s="31" t="s">
        <v>12</v>
      </c>
      <c r="D191" s="24"/>
      <c r="E191" s="24"/>
      <c r="F191" s="23"/>
      <c r="G191" s="23"/>
      <c r="H191" s="23"/>
    </row>
    <row r="192" spans="1:8">
      <c r="A192" s="61" t="s">
        <v>65</v>
      </c>
      <c r="B192" s="62"/>
      <c r="C192" s="62"/>
      <c r="D192" s="62"/>
      <c r="E192" s="62"/>
      <c r="F192" s="62"/>
      <c r="G192" s="62"/>
      <c r="H192" s="63"/>
    </row>
    <row r="193" spans="1:8" ht="16.899999999999999" customHeight="1">
      <c r="A193" s="41">
        <v>4</v>
      </c>
      <c r="B193" s="35" t="s">
        <v>66</v>
      </c>
      <c r="C193" s="19" t="s">
        <v>13</v>
      </c>
      <c r="D193" s="20">
        <f>SUM(D194:D196)</f>
        <v>333600</v>
      </c>
      <c r="E193" s="20">
        <f t="shared" ref="E193:H193" si="62">SUM(E194:E196)</f>
        <v>333600</v>
      </c>
      <c r="F193" s="20">
        <f t="shared" si="62"/>
        <v>333600</v>
      </c>
      <c r="G193" s="20">
        <f t="shared" si="62"/>
        <v>0</v>
      </c>
      <c r="H193" s="20">
        <f t="shared" si="62"/>
        <v>0</v>
      </c>
    </row>
    <row r="194" spans="1:8" ht="16.899999999999999" customHeight="1">
      <c r="A194" s="42"/>
      <c r="B194" s="36"/>
      <c r="C194" s="33" t="s">
        <v>7</v>
      </c>
      <c r="D194" s="21"/>
      <c r="E194" s="21"/>
      <c r="F194" s="22"/>
      <c r="G194" s="22"/>
      <c r="H194" s="22"/>
    </row>
    <row r="195" spans="1:8" ht="16.899999999999999" customHeight="1">
      <c r="A195" s="42"/>
      <c r="B195" s="36"/>
      <c r="C195" s="33" t="s">
        <v>11</v>
      </c>
      <c r="D195" s="21"/>
      <c r="E195" s="21"/>
      <c r="F195" s="22"/>
      <c r="G195" s="22"/>
      <c r="H195" s="22"/>
    </row>
    <row r="196" spans="1:8" ht="16.899999999999999" customHeight="1">
      <c r="A196" s="43"/>
      <c r="B196" s="37"/>
      <c r="C196" s="31" t="s">
        <v>12</v>
      </c>
      <c r="D196" s="24">
        <v>333600</v>
      </c>
      <c r="E196" s="24">
        <v>333600</v>
      </c>
      <c r="F196" s="23">
        <v>333600</v>
      </c>
      <c r="G196" s="23"/>
      <c r="H196" s="23"/>
    </row>
    <row r="197" spans="1:8">
      <c r="A197" s="61" t="s">
        <v>67</v>
      </c>
      <c r="B197" s="62"/>
      <c r="C197" s="62"/>
      <c r="D197" s="62"/>
      <c r="E197" s="62"/>
      <c r="F197" s="62"/>
      <c r="G197" s="62"/>
      <c r="H197" s="63"/>
    </row>
    <row r="198" spans="1:8">
      <c r="A198" s="41">
        <v>5</v>
      </c>
      <c r="B198" s="35" t="s">
        <v>68</v>
      </c>
      <c r="C198" s="19" t="s">
        <v>13</v>
      </c>
      <c r="D198" s="20">
        <f>SUM(D199:D201)</f>
        <v>19807473</v>
      </c>
      <c r="E198" s="20">
        <f t="shared" ref="E198:H198" si="63">SUM(E199:E201)</f>
        <v>9645237</v>
      </c>
      <c r="F198" s="20">
        <f t="shared" si="63"/>
        <v>9645237</v>
      </c>
      <c r="G198" s="20">
        <f t="shared" si="63"/>
        <v>0</v>
      </c>
      <c r="H198" s="20">
        <f t="shared" si="63"/>
        <v>0</v>
      </c>
    </row>
    <row r="199" spans="1:8">
      <c r="A199" s="42"/>
      <c r="B199" s="36"/>
      <c r="C199" s="33" t="s">
        <v>7</v>
      </c>
      <c r="D199" s="21"/>
      <c r="E199" s="21"/>
      <c r="F199" s="22"/>
      <c r="G199" s="22"/>
      <c r="H199" s="22"/>
    </row>
    <row r="200" spans="1:8">
      <c r="A200" s="42"/>
      <c r="B200" s="36"/>
      <c r="C200" s="33" t="s">
        <v>11</v>
      </c>
      <c r="D200" s="21"/>
      <c r="E200" s="21"/>
      <c r="F200" s="22"/>
      <c r="G200" s="22"/>
      <c r="H200" s="22"/>
    </row>
    <row r="201" spans="1:8">
      <c r="A201" s="43"/>
      <c r="B201" s="37"/>
      <c r="C201" s="31" t="s">
        <v>12</v>
      </c>
      <c r="D201" s="24">
        <v>19807473</v>
      </c>
      <c r="E201" s="24">
        <v>9645237</v>
      </c>
      <c r="F201" s="23">
        <v>9645237</v>
      </c>
      <c r="G201" s="23"/>
      <c r="H201" s="23"/>
    </row>
    <row r="202" spans="1:8">
      <c r="A202" s="41">
        <v>6</v>
      </c>
      <c r="B202" s="35" t="s">
        <v>69</v>
      </c>
      <c r="C202" s="19" t="s">
        <v>13</v>
      </c>
      <c r="D202" s="20">
        <f>SUM(D203:D205)</f>
        <v>1158686.8700000001</v>
      </c>
      <c r="E202" s="20">
        <f t="shared" ref="E202:H202" si="64">SUM(E203:E205)</f>
        <v>1158686.8700000001</v>
      </c>
      <c r="F202" s="20">
        <f t="shared" si="64"/>
        <v>1158686.8700000001</v>
      </c>
      <c r="G202" s="20">
        <f t="shared" si="64"/>
        <v>0</v>
      </c>
      <c r="H202" s="20">
        <f t="shared" si="64"/>
        <v>0</v>
      </c>
    </row>
    <row r="203" spans="1:8">
      <c r="A203" s="42"/>
      <c r="B203" s="36"/>
      <c r="C203" s="33" t="s">
        <v>7</v>
      </c>
      <c r="D203" s="21"/>
      <c r="E203" s="21"/>
      <c r="F203" s="22"/>
      <c r="G203" s="22"/>
      <c r="H203" s="22"/>
    </row>
    <row r="204" spans="1:8">
      <c r="A204" s="42"/>
      <c r="B204" s="36"/>
      <c r="C204" s="33" t="s">
        <v>11</v>
      </c>
      <c r="D204" s="21">
        <v>1147100</v>
      </c>
      <c r="E204" s="21">
        <v>1147100</v>
      </c>
      <c r="F204" s="22">
        <v>1147100</v>
      </c>
      <c r="G204" s="22"/>
      <c r="H204" s="22"/>
    </row>
    <row r="205" spans="1:8">
      <c r="A205" s="43"/>
      <c r="B205" s="37"/>
      <c r="C205" s="31" t="s">
        <v>12</v>
      </c>
      <c r="D205" s="24">
        <v>11586.87</v>
      </c>
      <c r="E205" s="24">
        <v>11586.87</v>
      </c>
      <c r="F205" s="23">
        <v>11586.87</v>
      </c>
      <c r="G205" s="23"/>
      <c r="H205" s="23"/>
    </row>
    <row r="206" spans="1:8">
      <c r="A206" s="41">
        <v>7</v>
      </c>
      <c r="B206" s="35" t="s">
        <v>70</v>
      </c>
      <c r="C206" s="19" t="s">
        <v>13</v>
      </c>
      <c r="D206" s="20">
        <f>SUM(D207:D209)</f>
        <v>0</v>
      </c>
      <c r="E206" s="20">
        <f t="shared" ref="E206:H206" si="65">SUM(E207:E209)</f>
        <v>0</v>
      </c>
      <c r="F206" s="20">
        <f t="shared" si="65"/>
        <v>0</v>
      </c>
      <c r="G206" s="20">
        <f t="shared" si="65"/>
        <v>0</v>
      </c>
      <c r="H206" s="20">
        <f t="shared" si="65"/>
        <v>0</v>
      </c>
    </row>
    <row r="207" spans="1:8">
      <c r="A207" s="42"/>
      <c r="B207" s="36"/>
      <c r="C207" s="33" t="s">
        <v>7</v>
      </c>
      <c r="D207" s="21"/>
      <c r="E207" s="21"/>
      <c r="F207" s="22"/>
      <c r="G207" s="22"/>
      <c r="H207" s="22"/>
    </row>
    <row r="208" spans="1:8">
      <c r="A208" s="42"/>
      <c r="B208" s="36"/>
      <c r="C208" s="33" t="s">
        <v>11</v>
      </c>
      <c r="D208" s="21"/>
      <c r="E208" s="21"/>
      <c r="F208" s="22"/>
      <c r="G208" s="22"/>
      <c r="H208" s="22"/>
    </row>
    <row r="209" spans="1:8">
      <c r="A209" s="43"/>
      <c r="B209" s="37"/>
      <c r="C209" s="31" t="s">
        <v>12</v>
      </c>
      <c r="D209" s="24"/>
      <c r="E209" s="24"/>
      <c r="F209" s="23"/>
      <c r="G209" s="23"/>
      <c r="H209" s="23"/>
    </row>
    <row r="210" spans="1:8">
      <c r="A210" s="41">
        <v>8</v>
      </c>
      <c r="B210" s="35" t="s">
        <v>71</v>
      </c>
      <c r="C210" s="19" t="s">
        <v>13</v>
      </c>
      <c r="D210" s="20">
        <f>SUM(D211:D213)</f>
        <v>0</v>
      </c>
      <c r="E210" s="20">
        <f t="shared" ref="E210:H210" si="66">SUM(E211:E213)</f>
        <v>0</v>
      </c>
      <c r="F210" s="20">
        <f t="shared" si="66"/>
        <v>0</v>
      </c>
      <c r="G210" s="20">
        <f t="shared" si="66"/>
        <v>0</v>
      </c>
      <c r="H210" s="20">
        <f t="shared" si="66"/>
        <v>0</v>
      </c>
    </row>
    <row r="211" spans="1:8">
      <c r="A211" s="42"/>
      <c r="B211" s="36"/>
      <c r="C211" s="33" t="s">
        <v>7</v>
      </c>
      <c r="D211" s="21"/>
      <c r="E211" s="21"/>
      <c r="F211" s="22"/>
      <c r="G211" s="22"/>
      <c r="H211" s="22"/>
    </row>
    <row r="212" spans="1:8">
      <c r="A212" s="42"/>
      <c r="B212" s="36"/>
      <c r="C212" s="33" t="s">
        <v>11</v>
      </c>
      <c r="D212" s="21"/>
      <c r="E212" s="21"/>
      <c r="F212" s="22"/>
      <c r="G212" s="22"/>
      <c r="H212" s="22"/>
    </row>
    <row r="213" spans="1:8">
      <c r="A213" s="43"/>
      <c r="B213" s="37"/>
      <c r="C213" s="31" t="s">
        <v>12</v>
      </c>
      <c r="D213" s="24"/>
      <c r="E213" s="24"/>
      <c r="F213" s="23"/>
      <c r="G213" s="23"/>
      <c r="H213" s="23"/>
    </row>
    <row r="214" spans="1:8">
      <c r="A214" s="41">
        <v>9</v>
      </c>
      <c r="B214" s="35" t="s">
        <v>72</v>
      </c>
      <c r="C214" s="19" t="s">
        <v>13</v>
      </c>
      <c r="D214" s="20">
        <f>SUM(D215:D217)</f>
        <v>0</v>
      </c>
      <c r="E214" s="20">
        <f t="shared" ref="E214:H214" si="67">SUM(E215:E217)</f>
        <v>0</v>
      </c>
      <c r="F214" s="20">
        <f t="shared" si="67"/>
        <v>0</v>
      </c>
      <c r="G214" s="20">
        <f t="shared" si="67"/>
        <v>0</v>
      </c>
      <c r="H214" s="20">
        <f t="shared" si="67"/>
        <v>0</v>
      </c>
    </row>
    <row r="215" spans="1:8">
      <c r="A215" s="42"/>
      <c r="B215" s="36"/>
      <c r="C215" s="33" t="s">
        <v>7</v>
      </c>
      <c r="D215" s="21"/>
      <c r="E215" s="21"/>
      <c r="F215" s="22"/>
      <c r="G215" s="22"/>
      <c r="H215" s="22"/>
    </row>
    <row r="216" spans="1:8">
      <c r="A216" s="42"/>
      <c r="B216" s="36"/>
      <c r="C216" s="33" t="s">
        <v>11</v>
      </c>
      <c r="D216" s="21"/>
      <c r="E216" s="21"/>
      <c r="F216" s="22"/>
      <c r="G216" s="22"/>
      <c r="H216" s="22"/>
    </row>
    <row r="217" spans="1:8">
      <c r="A217" s="43"/>
      <c r="B217" s="37"/>
      <c r="C217" s="31" t="s">
        <v>12</v>
      </c>
      <c r="D217" s="24"/>
      <c r="E217" s="24"/>
      <c r="F217" s="23"/>
      <c r="G217" s="23"/>
      <c r="H217" s="23"/>
    </row>
    <row r="218" spans="1:8">
      <c r="A218" s="41">
        <v>10</v>
      </c>
      <c r="B218" s="35" t="s">
        <v>73</v>
      </c>
      <c r="C218" s="19" t="s">
        <v>13</v>
      </c>
      <c r="D218" s="20">
        <f>SUM(D219:D221)</f>
        <v>0</v>
      </c>
      <c r="E218" s="20">
        <f t="shared" ref="E218:H218" si="68">SUM(E219:E221)</f>
        <v>0</v>
      </c>
      <c r="F218" s="20">
        <f t="shared" si="68"/>
        <v>0</v>
      </c>
      <c r="G218" s="20">
        <f t="shared" si="68"/>
        <v>0</v>
      </c>
      <c r="H218" s="20">
        <f t="shared" si="68"/>
        <v>0</v>
      </c>
    </row>
    <row r="219" spans="1:8">
      <c r="A219" s="42"/>
      <c r="B219" s="36"/>
      <c r="C219" s="33" t="s">
        <v>7</v>
      </c>
      <c r="D219" s="21"/>
      <c r="E219" s="21"/>
      <c r="F219" s="22"/>
      <c r="G219" s="22"/>
      <c r="H219" s="22"/>
    </row>
    <row r="220" spans="1:8">
      <c r="A220" s="42"/>
      <c r="B220" s="36"/>
      <c r="C220" s="33" t="s">
        <v>11</v>
      </c>
      <c r="D220" s="21"/>
      <c r="E220" s="21"/>
      <c r="F220" s="22"/>
      <c r="G220" s="22"/>
      <c r="H220" s="22"/>
    </row>
    <row r="221" spans="1:8">
      <c r="A221" s="43"/>
      <c r="B221" s="37"/>
      <c r="C221" s="31" t="s">
        <v>12</v>
      </c>
      <c r="D221" s="24"/>
      <c r="E221" s="24"/>
      <c r="F221" s="23"/>
      <c r="G221" s="23"/>
      <c r="H221" s="23"/>
    </row>
    <row r="222" spans="1:8">
      <c r="A222" s="41">
        <v>11</v>
      </c>
      <c r="B222" s="35" t="s">
        <v>74</v>
      </c>
      <c r="C222" s="19" t="s">
        <v>13</v>
      </c>
      <c r="D222" s="20">
        <f>SUM(D223:D225)</f>
        <v>0</v>
      </c>
      <c r="E222" s="20">
        <f t="shared" ref="E222:H222" si="69">SUM(E223:E225)</f>
        <v>0</v>
      </c>
      <c r="F222" s="20">
        <f t="shared" si="69"/>
        <v>0</v>
      </c>
      <c r="G222" s="20">
        <f t="shared" si="69"/>
        <v>0</v>
      </c>
      <c r="H222" s="20">
        <f t="shared" si="69"/>
        <v>0</v>
      </c>
    </row>
    <row r="223" spans="1:8">
      <c r="A223" s="42"/>
      <c r="B223" s="36"/>
      <c r="C223" s="33" t="s">
        <v>7</v>
      </c>
      <c r="D223" s="21"/>
      <c r="E223" s="21"/>
      <c r="F223" s="22"/>
      <c r="G223" s="22"/>
      <c r="H223" s="22"/>
    </row>
    <row r="224" spans="1:8">
      <c r="A224" s="42"/>
      <c r="B224" s="36"/>
      <c r="C224" s="33" t="s">
        <v>11</v>
      </c>
      <c r="D224" s="21"/>
      <c r="E224" s="21"/>
      <c r="F224" s="22"/>
      <c r="G224" s="22"/>
      <c r="H224" s="22"/>
    </row>
    <row r="225" spans="1:11">
      <c r="A225" s="43"/>
      <c r="B225" s="37"/>
      <c r="C225" s="31" t="s">
        <v>12</v>
      </c>
      <c r="D225" s="24"/>
      <c r="E225" s="24"/>
      <c r="F225" s="23"/>
      <c r="G225" s="23"/>
      <c r="H225" s="23"/>
    </row>
    <row r="226" spans="1:11">
      <c r="A226" s="41">
        <v>12</v>
      </c>
      <c r="B226" s="35" t="s">
        <v>90</v>
      </c>
      <c r="C226" s="19" t="s">
        <v>13</v>
      </c>
      <c r="D226" s="20">
        <f>SUM(D227:D229)</f>
        <v>0</v>
      </c>
      <c r="E226" s="20">
        <f t="shared" ref="E226:H226" si="70">SUM(E227:E229)</f>
        <v>0</v>
      </c>
      <c r="F226" s="20">
        <f t="shared" si="70"/>
        <v>0</v>
      </c>
      <c r="G226" s="20">
        <f t="shared" si="70"/>
        <v>0</v>
      </c>
      <c r="H226" s="20">
        <f t="shared" si="70"/>
        <v>0</v>
      </c>
    </row>
    <row r="227" spans="1:11">
      <c r="A227" s="42"/>
      <c r="B227" s="36"/>
      <c r="C227" s="33" t="s">
        <v>7</v>
      </c>
      <c r="D227" s="21"/>
      <c r="E227" s="21"/>
      <c r="F227" s="22"/>
      <c r="G227" s="22"/>
      <c r="H227" s="22"/>
    </row>
    <row r="228" spans="1:11">
      <c r="A228" s="42"/>
      <c r="B228" s="36"/>
      <c r="C228" s="33" t="s">
        <v>11</v>
      </c>
      <c r="D228" s="21"/>
      <c r="E228" s="21"/>
      <c r="F228" s="22"/>
      <c r="G228" s="22"/>
      <c r="H228" s="22"/>
    </row>
    <row r="229" spans="1:11">
      <c r="A229" s="43"/>
      <c r="B229" s="37"/>
      <c r="C229" s="31" t="s">
        <v>12</v>
      </c>
      <c r="D229" s="24"/>
      <c r="E229" s="24"/>
      <c r="F229" s="23"/>
      <c r="G229" s="23"/>
      <c r="H229" s="23"/>
    </row>
    <row r="230" spans="1:11" s="5" customFormat="1" ht="13.9" customHeight="1">
      <c r="A230" s="44" t="s">
        <v>58</v>
      </c>
      <c r="B230" s="44" t="s">
        <v>59</v>
      </c>
      <c r="C230" s="26" t="s">
        <v>10</v>
      </c>
      <c r="D230" s="27">
        <f>SUM(D231:D233)</f>
        <v>1315816.67</v>
      </c>
      <c r="E230" s="27">
        <f t="shared" ref="E230:H230" si="71">SUM(E231:E233)</f>
        <v>1315816.67</v>
      </c>
      <c r="F230" s="27">
        <f t="shared" si="71"/>
        <v>1315816.67</v>
      </c>
      <c r="G230" s="27">
        <f t="shared" si="71"/>
        <v>0</v>
      </c>
      <c r="H230" s="27">
        <f t="shared" si="71"/>
        <v>0</v>
      </c>
      <c r="J230" s="18"/>
      <c r="K230" s="18"/>
    </row>
    <row r="231" spans="1:11" s="5" customFormat="1">
      <c r="A231" s="45"/>
      <c r="B231" s="45"/>
      <c r="C231" s="32" t="s">
        <v>7</v>
      </c>
      <c r="D231" s="28">
        <f>D236+D240+D244</f>
        <v>0</v>
      </c>
      <c r="E231" s="28">
        <f t="shared" ref="E231:F231" si="72">E236+E240+E244</f>
        <v>0</v>
      </c>
      <c r="F231" s="28">
        <f t="shared" si="72"/>
        <v>0</v>
      </c>
      <c r="G231" s="28"/>
      <c r="H231" s="28"/>
    </row>
    <row r="232" spans="1:11" s="5" customFormat="1">
      <c r="A232" s="45"/>
      <c r="B232" s="45"/>
      <c r="C232" s="32" t="s">
        <v>11</v>
      </c>
      <c r="D232" s="28">
        <f t="shared" ref="D232:F232" si="73">D237+D241+D245</f>
        <v>683500</v>
      </c>
      <c r="E232" s="28">
        <f t="shared" si="73"/>
        <v>683500</v>
      </c>
      <c r="F232" s="28">
        <f t="shared" si="73"/>
        <v>683500</v>
      </c>
      <c r="G232" s="29"/>
      <c r="H232" s="29"/>
    </row>
    <row r="233" spans="1:11" s="11" customFormat="1">
      <c r="A233" s="46"/>
      <c r="B233" s="46"/>
      <c r="C233" s="32" t="s">
        <v>12</v>
      </c>
      <c r="D233" s="28">
        <f t="shared" ref="D233:F233" si="74">D238+D242+D246</f>
        <v>632316.66999999993</v>
      </c>
      <c r="E233" s="28">
        <f t="shared" si="74"/>
        <v>632316.66999999993</v>
      </c>
      <c r="F233" s="28">
        <f t="shared" si="74"/>
        <v>632316.66999999993</v>
      </c>
      <c r="G233" s="29"/>
      <c r="H233" s="29"/>
      <c r="K233" s="25"/>
    </row>
    <row r="234" spans="1:11" s="11" customFormat="1">
      <c r="A234" s="48" t="s">
        <v>60</v>
      </c>
      <c r="B234" s="49"/>
      <c r="C234" s="49"/>
      <c r="D234" s="49"/>
      <c r="E234" s="49"/>
      <c r="F234" s="49"/>
      <c r="G234" s="49"/>
      <c r="H234" s="50"/>
    </row>
    <row r="235" spans="1:11">
      <c r="A235" s="41">
        <v>1</v>
      </c>
      <c r="B235" s="35" t="s">
        <v>78</v>
      </c>
      <c r="C235" s="19" t="s">
        <v>13</v>
      </c>
      <c r="D235" s="20">
        <f>SUM(D236:D238)</f>
        <v>1139166.67</v>
      </c>
      <c r="E235" s="20">
        <f t="shared" ref="E235:H235" si="75">SUM(E236:E238)</f>
        <v>1139166.67</v>
      </c>
      <c r="F235" s="20">
        <f t="shared" si="75"/>
        <v>1139166.67</v>
      </c>
      <c r="G235" s="20">
        <f t="shared" si="75"/>
        <v>0</v>
      </c>
      <c r="H235" s="20">
        <f t="shared" si="75"/>
        <v>0</v>
      </c>
    </row>
    <row r="236" spans="1:11">
      <c r="A236" s="42"/>
      <c r="B236" s="36"/>
      <c r="C236" s="33" t="s">
        <v>7</v>
      </c>
      <c r="D236" s="21"/>
      <c r="E236" s="21"/>
      <c r="F236" s="22"/>
      <c r="G236" s="22"/>
      <c r="H236" s="22"/>
    </row>
    <row r="237" spans="1:11">
      <c r="A237" s="42"/>
      <c r="B237" s="36"/>
      <c r="C237" s="33" t="s">
        <v>11</v>
      </c>
      <c r="D237" s="21">
        <v>683500</v>
      </c>
      <c r="E237" s="21">
        <v>683500</v>
      </c>
      <c r="F237" s="22">
        <v>683500</v>
      </c>
      <c r="G237" s="22"/>
      <c r="H237" s="22"/>
    </row>
    <row r="238" spans="1:11">
      <c r="A238" s="42"/>
      <c r="B238" s="36"/>
      <c r="C238" s="31" t="s">
        <v>12</v>
      </c>
      <c r="D238" s="21">
        <v>455666.67</v>
      </c>
      <c r="E238" s="21">
        <v>455666.67</v>
      </c>
      <c r="F238" s="23">
        <v>455666.67</v>
      </c>
      <c r="G238" s="23"/>
      <c r="H238" s="23"/>
      <c r="J238" s="30"/>
    </row>
    <row r="239" spans="1:11">
      <c r="A239" s="41">
        <v>2</v>
      </c>
      <c r="B239" s="35" t="s">
        <v>79</v>
      </c>
      <c r="C239" s="19" t="s">
        <v>13</v>
      </c>
      <c r="D239" s="20">
        <f>SUM(D240:D242)</f>
        <v>20000</v>
      </c>
      <c r="E239" s="20">
        <f t="shared" ref="E239:H239" si="76">SUM(E240:E242)</f>
        <v>20000</v>
      </c>
      <c r="F239" s="20">
        <f t="shared" si="76"/>
        <v>20000</v>
      </c>
      <c r="G239" s="20">
        <f t="shared" si="76"/>
        <v>0</v>
      </c>
      <c r="H239" s="20">
        <f t="shared" si="76"/>
        <v>0</v>
      </c>
    </row>
    <row r="240" spans="1:11">
      <c r="A240" s="42"/>
      <c r="B240" s="36"/>
      <c r="C240" s="33" t="s">
        <v>7</v>
      </c>
      <c r="D240" s="21"/>
      <c r="E240" s="21"/>
      <c r="F240" s="22"/>
      <c r="G240" s="22"/>
      <c r="H240" s="22"/>
    </row>
    <row r="241" spans="1:10">
      <c r="A241" s="42"/>
      <c r="B241" s="36"/>
      <c r="C241" s="33" t="s">
        <v>11</v>
      </c>
      <c r="D241" s="21"/>
      <c r="E241" s="21"/>
      <c r="F241" s="22"/>
      <c r="G241" s="22"/>
      <c r="H241" s="22"/>
    </row>
    <row r="242" spans="1:10">
      <c r="A242" s="43"/>
      <c r="B242" s="37"/>
      <c r="C242" s="31" t="s">
        <v>12</v>
      </c>
      <c r="D242" s="24">
        <v>20000</v>
      </c>
      <c r="E242" s="24">
        <v>20000</v>
      </c>
      <c r="F242" s="23">
        <v>20000</v>
      </c>
      <c r="G242" s="23"/>
      <c r="H242" s="23"/>
    </row>
    <row r="243" spans="1:10">
      <c r="A243" s="41">
        <v>3</v>
      </c>
      <c r="B243" s="35" t="s">
        <v>80</v>
      </c>
      <c r="C243" s="19" t="s">
        <v>13</v>
      </c>
      <c r="D243" s="20">
        <f>SUM(D244:D246)</f>
        <v>156650</v>
      </c>
      <c r="E243" s="20">
        <f t="shared" ref="E243:H243" si="77">SUM(E244:E246)</f>
        <v>156650</v>
      </c>
      <c r="F243" s="20">
        <f t="shared" si="77"/>
        <v>156650</v>
      </c>
      <c r="G243" s="20">
        <f t="shared" si="77"/>
        <v>0</v>
      </c>
      <c r="H243" s="20">
        <f t="shared" si="77"/>
        <v>0</v>
      </c>
    </row>
    <row r="244" spans="1:10">
      <c r="A244" s="42"/>
      <c r="B244" s="36"/>
      <c r="C244" s="33" t="s">
        <v>7</v>
      </c>
      <c r="D244" s="21"/>
      <c r="E244" s="21"/>
      <c r="F244" s="22"/>
      <c r="G244" s="22"/>
      <c r="H244" s="22"/>
    </row>
    <row r="245" spans="1:10">
      <c r="A245" s="42"/>
      <c r="B245" s="36"/>
      <c r="C245" s="33" t="s">
        <v>11</v>
      </c>
      <c r="D245" s="21"/>
      <c r="E245" s="21"/>
      <c r="F245" s="22"/>
      <c r="G245" s="22"/>
      <c r="H245" s="22"/>
    </row>
    <row r="246" spans="1:10">
      <c r="A246" s="43"/>
      <c r="B246" s="37"/>
      <c r="C246" s="31" t="s">
        <v>12</v>
      </c>
      <c r="D246" s="24">
        <v>156650</v>
      </c>
      <c r="E246" s="24">
        <v>156650</v>
      </c>
      <c r="F246" s="23">
        <v>156650</v>
      </c>
      <c r="G246" s="23"/>
      <c r="H246" s="23"/>
    </row>
    <row r="247" spans="1:10">
      <c r="A247" s="44" t="s">
        <v>75</v>
      </c>
      <c r="B247" s="44" t="s">
        <v>76</v>
      </c>
      <c r="C247" s="26" t="s">
        <v>10</v>
      </c>
      <c r="D247" s="27">
        <f>SUM(D248:D250)</f>
        <v>150000</v>
      </c>
      <c r="E247" s="27">
        <f t="shared" ref="E247:H247" si="78">SUM(E248:E250)</f>
        <v>0</v>
      </c>
      <c r="F247" s="27">
        <f t="shared" si="78"/>
        <v>0</v>
      </c>
      <c r="G247" s="27">
        <f t="shared" si="78"/>
        <v>0</v>
      </c>
      <c r="H247" s="27">
        <f t="shared" si="78"/>
        <v>0</v>
      </c>
    </row>
    <row r="248" spans="1:10">
      <c r="A248" s="45"/>
      <c r="B248" s="45"/>
      <c r="C248" s="32" t="s">
        <v>7</v>
      </c>
      <c r="D248" s="28">
        <f>D253+D257</f>
        <v>0</v>
      </c>
      <c r="E248" s="28">
        <f t="shared" ref="E248:F248" si="79">E253+E257</f>
        <v>0</v>
      </c>
      <c r="F248" s="28">
        <f t="shared" si="79"/>
        <v>0</v>
      </c>
      <c r="G248" s="28"/>
      <c r="H248" s="28"/>
    </row>
    <row r="249" spans="1:10">
      <c r="A249" s="45"/>
      <c r="B249" s="45"/>
      <c r="C249" s="32" t="s">
        <v>11</v>
      </c>
      <c r="D249" s="28">
        <f t="shared" ref="D249:F250" si="80">D254+D258</f>
        <v>0</v>
      </c>
      <c r="E249" s="28">
        <f t="shared" si="80"/>
        <v>0</v>
      </c>
      <c r="F249" s="28">
        <f t="shared" si="80"/>
        <v>0</v>
      </c>
      <c r="G249" s="29"/>
      <c r="H249" s="29"/>
    </row>
    <row r="250" spans="1:10">
      <c r="A250" s="46"/>
      <c r="B250" s="46"/>
      <c r="C250" s="32" t="s">
        <v>12</v>
      </c>
      <c r="D250" s="28">
        <f t="shared" si="80"/>
        <v>150000</v>
      </c>
      <c r="E250" s="28">
        <f t="shared" si="80"/>
        <v>0</v>
      </c>
      <c r="F250" s="28">
        <f t="shared" si="80"/>
        <v>0</v>
      </c>
      <c r="G250" s="29"/>
      <c r="H250" s="29"/>
    </row>
    <row r="251" spans="1:10" ht="27.6" customHeight="1">
      <c r="A251" s="38" t="s">
        <v>77</v>
      </c>
      <c r="B251" s="39"/>
      <c r="C251" s="39"/>
      <c r="D251" s="39"/>
      <c r="E251" s="39"/>
      <c r="F251" s="39"/>
      <c r="G251" s="39"/>
      <c r="H251" s="40"/>
    </row>
    <row r="252" spans="1:10">
      <c r="A252" s="41">
        <v>1</v>
      </c>
      <c r="B252" s="35" t="s">
        <v>81</v>
      </c>
      <c r="C252" s="19" t="s">
        <v>13</v>
      </c>
      <c r="D252" s="20">
        <f>SUM(D253:D255)</f>
        <v>150000</v>
      </c>
      <c r="E252" s="20">
        <f t="shared" ref="E252:H252" si="81">SUM(E253:E255)</f>
        <v>0</v>
      </c>
      <c r="F252" s="20">
        <f t="shared" si="81"/>
        <v>0</v>
      </c>
      <c r="G252" s="20">
        <f t="shared" si="81"/>
        <v>0</v>
      </c>
      <c r="H252" s="20">
        <f t="shared" si="81"/>
        <v>0</v>
      </c>
    </row>
    <row r="253" spans="1:10">
      <c r="A253" s="42"/>
      <c r="B253" s="36"/>
      <c r="C253" s="33" t="s">
        <v>7</v>
      </c>
      <c r="D253" s="21"/>
      <c r="E253" s="21"/>
      <c r="F253" s="22"/>
      <c r="G253" s="22"/>
      <c r="H253" s="22"/>
    </row>
    <row r="254" spans="1:10">
      <c r="A254" s="42"/>
      <c r="B254" s="36"/>
      <c r="C254" s="33" t="s">
        <v>11</v>
      </c>
      <c r="D254" s="21"/>
      <c r="E254" s="21"/>
      <c r="F254" s="22"/>
      <c r="G254" s="22"/>
      <c r="H254" s="22"/>
    </row>
    <row r="255" spans="1:10">
      <c r="A255" s="42"/>
      <c r="B255" s="36"/>
      <c r="C255" s="31" t="s">
        <v>12</v>
      </c>
      <c r="D255" s="21">
        <v>150000</v>
      </c>
      <c r="E255" s="21"/>
      <c r="F255" s="23"/>
      <c r="G255" s="23"/>
      <c r="H255" s="23"/>
      <c r="J255" s="30"/>
    </row>
    <row r="256" spans="1:10">
      <c r="A256" s="41">
        <v>2</v>
      </c>
      <c r="B256" s="35" t="s">
        <v>82</v>
      </c>
      <c r="C256" s="19" t="s">
        <v>13</v>
      </c>
      <c r="D256" s="20">
        <f>SUM(D257:D259)</f>
        <v>0</v>
      </c>
      <c r="E256" s="20">
        <f t="shared" ref="E256:H256" si="82">SUM(E257:E259)</f>
        <v>0</v>
      </c>
      <c r="F256" s="20">
        <f t="shared" si="82"/>
        <v>0</v>
      </c>
      <c r="G256" s="20">
        <f t="shared" si="82"/>
        <v>0</v>
      </c>
      <c r="H256" s="20">
        <f t="shared" si="82"/>
        <v>0</v>
      </c>
    </row>
    <row r="257" spans="1:10">
      <c r="A257" s="42"/>
      <c r="B257" s="36"/>
      <c r="C257" s="33" t="s">
        <v>7</v>
      </c>
      <c r="D257" s="21"/>
      <c r="E257" s="21"/>
      <c r="F257" s="22"/>
      <c r="G257" s="22"/>
      <c r="H257" s="22"/>
    </row>
    <row r="258" spans="1:10">
      <c r="A258" s="42"/>
      <c r="B258" s="36"/>
      <c r="C258" s="33" t="s">
        <v>11</v>
      </c>
      <c r="D258" s="21"/>
      <c r="E258" s="21"/>
      <c r="F258" s="22"/>
      <c r="G258" s="22"/>
      <c r="H258" s="22"/>
    </row>
    <row r="259" spans="1:10">
      <c r="A259" s="43"/>
      <c r="B259" s="37"/>
      <c r="C259" s="31" t="s">
        <v>12</v>
      </c>
      <c r="D259" s="24"/>
      <c r="E259" s="24"/>
      <c r="F259" s="23"/>
      <c r="G259" s="23"/>
      <c r="H259" s="23"/>
    </row>
    <row r="260" spans="1:10">
      <c r="A260" s="44" t="s">
        <v>83</v>
      </c>
      <c r="B260" s="44" t="s">
        <v>84</v>
      </c>
      <c r="C260" s="26" t="s">
        <v>10</v>
      </c>
      <c r="D260" s="27">
        <f>SUM(D261:D263)</f>
        <v>25311329</v>
      </c>
      <c r="E260" s="27">
        <f t="shared" ref="E260:H260" si="83">SUM(E261:E263)</f>
        <v>24522440</v>
      </c>
      <c r="F260" s="27">
        <f t="shared" si="83"/>
        <v>24522440</v>
      </c>
      <c r="G260" s="27">
        <f t="shared" si="83"/>
        <v>0</v>
      </c>
      <c r="H260" s="27">
        <f t="shared" si="83"/>
        <v>0</v>
      </c>
    </row>
    <row r="261" spans="1:10">
      <c r="A261" s="45"/>
      <c r="B261" s="45"/>
      <c r="C261" s="32" t="s">
        <v>7</v>
      </c>
      <c r="D261" s="28">
        <f>D266</f>
        <v>0</v>
      </c>
      <c r="E261" s="28">
        <f t="shared" ref="E261:F261" si="84">E266</f>
        <v>0</v>
      </c>
      <c r="F261" s="28">
        <f t="shared" si="84"/>
        <v>0</v>
      </c>
      <c r="G261" s="28"/>
      <c r="H261" s="28"/>
    </row>
    <row r="262" spans="1:10">
      <c r="A262" s="45"/>
      <c r="B262" s="45"/>
      <c r="C262" s="32" t="s">
        <v>11</v>
      </c>
      <c r="D262" s="28">
        <f>D267</f>
        <v>0</v>
      </c>
      <c r="E262" s="28">
        <f t="shared" ref="E262:F262" si="85">E267</f>
        <v>0</v>
      </c>
      <c r="F262" s="28">
        <f t="shared" si="85"/>
        <v>0</v>
      </c>
      <c r="G262" s="29"/>
      <c r="H262" s="29"/>
    </row>
    <row r="263" spans="1:10">
      <c r="A263" s="46"/>
      <c r="B263" s="46"/>
      <c r="C263" s="32" t="s">
        <v>12</v>
      </c>
      <c r="D263" s="28">
        <f>D268</f>
        <v>25311329</v>
      </c>
      <c r="E263" s="28">
        <f t="shared" ref="E263:F263" si="86">E268</f>
        <v>24522440</v>
      </c>
      <c r="F263" s="28">
        <f t="shared" si="86"/>
        <v>24522440</v>
      </c>
      <c r="G263" s="29"/>
      <c r="H263" s="29"/>
    </row>
    <row r="264" spans="1:10">
      <c r="A264" s="47" t="s">
        <v>85</v>
      </c>
      <c r="B264" s="47"/>
      <c r="C264" s="47"/>
      <c r="D264" s="47"/>
      <c r="E264" s="47"/>
      <c r="F264" s="47"/>
      <c r="G264" s="47"/>
      <c r="H264" s="47"/>
    </row>
    <row r="265" spans="1:10">
      <c r="A265" s="51">
        <v>1</v>
      </c>
      <c r="B265" s="52" t="s">
        <v>86</v>
      </c>
      <c r="C265" s="19" t="s">
        <v>13</v>
      </c>
      <c r="D265" s="20">
        <f>SUM(D266:D268)</f>
        <v>25311329</v>
      </c>
      <c r="E265" s="20">
        <f t="shared" ref="E265:H265" si="87">SUM(E266:E268)</f>
        <v>24522440</v>
      </c>
      <c r="F265" s="20">
        <f t="shared" si="87"/>
        <v>24522440</v>
      </c>
      <c r="G265" s="20">
        <f t="shared" si="87"/>
        <v>0</v>
      </c>
      <c r="H265" s="20">
        <f t="shared" si="87"/>
        <v>0</v>
      </c>
    </row>
    <row r="266" spans="1:10">
      <c r="A266" s="51"/>
      <c r="B266" s="52"/>
      <c r="C266" s="33" t="s">
        <v>7</v>
      </c>
      <c r="D266" s="21"/>
      <c r="E266" s="21"/>
      <c r="F266" s="22"/>
      <c r="G266" s="22"/>
      <c r="H266" s="22"/>
    </row>
    <row r="267" spans="1:10">
      <c r="A267" s="51"/>
      <c r="B267" s="52"/>
      <c r="C267" s="33" t="s">
        <v>11</v>
      </c>
      <c r="D267" s="21"/>
      <c r="E267" s="21"/>
      <c r="F267" s="22"/>
      <c r="G267" s="22"/>
      <c r="H267" s="22"/>
    </row>
    <row r="268" spans="1:10">
      <c r="A268" s="51"/>
      <c r="B268" s="52"/>
      <c r="C268" s="33" t="s">
        <v>12</v>
      </c>
      <c r="D268" s="21">
        <v>25311329</v>
      </c>
      <c r="E268" s="21">
        <v>24522440</v>
      </c>
      <c r="F268" s="22">
        <v>24522440</v>
      </c>
      <c r="G268" s="22"/>
      <c r="H268" s="22"/>
      <c r="J268" s="30"/>
    </row>
  </sheetData>
  <mergeCells count="145">
    <mergeCell ref="A192:H192"/>
    <mergeCell ref="A193:A196"/>
    <mergeCell ref="B193:B196"/>
    <mergeCell ref="A197:H197"/>
    <mergeCell ref="A198:A201"/>
    <mergeCell ref="B198:B201"/>
    <mergeCell ref="A222:A225"/>
    <mergeCell ref="B222:B225"/>
    <mergeCell ref="A247:A250"/>
    <mergeCell ref="B247:B250"/>
    <mergeCell ref="A202:A205"/>
    <mergeCell ref="B202:B205"/>
    <mergeCell ref="A206:A209"/>
    <mergeCell ref="B206:B209"/>
    <mergeCell ref="A210:A213"/>
    <mergeCell ref="B210:B213"/>
    <mergeCell ref="A214:A217"/>
    <mergeCell ref="B214:B217"/>
    <mergeCell ref="A218:A221"/>
    <mergeCell ref="B218:B221"/>
    <mergeCell ref="A239:A242"/>
    <mergeCell ref="B239:B242"/>
    <mergeCell ref="A243:A246"/>
    <mergeCell ref="B243:B246"/>
    <mergeCell ref="A177:H177"/>
    <mergeCell ref="A178:A181"/>
    <mergeCell ref="B178:B181"/>
    <mergeCell ref="A183:A186"/>
    <mergeCell ref="B183:B186"/>
    <mergeCell ref="A182:H182"/>
    <mergeCell ref="A187:H187"/>
    <mergeCell ref="A188:A191"/>
    <mergeCell ref="B188:B191"/>
    <mergeCell ref="A165:A168"/>
    <mergeCell ref="B165:B168"/>
    <mergeCell ref="A173:A176"/>
    <mergeCell ref="B173:B176"/>
    <mergeCell ref="A169:A172"/>
    <mergeCell ref="B169:B172"/>
    <mergeCell ref="A95:A98"/>
    <mergeCell ref="B95:B98"/>
    <mergeCell ref="A107:A110"/>
    <mergeCell ref="B107:B110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60:A163"/>
    <mergeCell ref="B160:B163"/>
    <mergeCell ref="A124:A127"/>
    <mergeCell ref="B124:B127"/>
    <mergeCell ref="A128:A131"/>
    <mergeCell ref="B128:B131"/>
    <mergeCell ref="A132:A135"/>
    <mergeCell ref="B132:B135"/>
    <mergeCell ref="A164:H164"/>
    <mergeCell ref="A111:H111"/>
    <mergeCell ref="A112:A115"/>
    <mergeCell ref="B112:B115"/>
    <mergeCell ref="A116:A119"/>
    <mergeCell ref="B116:B119"/>
    <mergeCell ref="A120:A123"/>
    <mergeCell ref="B120:B123"/>
    <mergeCell ref="A156:A159"/>
    <mergeCell ref="B156:B159"/>
    <mergeCell ref="A86:H86"/>
    <mergeCell ref="A87:A90"/>
    <mergeCell ref="B87:B90"/>
    <mergeCell ref="A91:A94"/>
    <mergeCell ref="B91:B94"/>
    <mergeCell ref="A99:A102"/>
    <mergeCell ref="B99:B102"/>
    <mergeCell ref="A103:A106"/>
    <mergeCell ref="B103:B106"/>
    <mergeCell ref="B65:B68"/>
    <mergeCell ref="A69:A72"/>
    <mergeCell ref="B69:B72"/>
    <mergeCell ref="A82:A85"/>
    <mergeCell ref="B82:B85"/>
    <mergeCell ref="A74:A77"/>
    <mergeCell ref="B74:B77"/>
    <mergeCell ref="A73:H73"/>
    <mergeCell ref="A65:A68"/>
    <mergeCell ref="A78:A81"/>
    <mergeCell ref="B78:B81"/>
    <mergeCell ref="B37:B40"/>
    <mergeCell ref="B45:B48"/>
    <mergeCell ref="A45:A48"/>
    <mergeCell ref="A41:A44"/>
    <mergeCell ref="B41:B44"/>
    <mergeCell ref="A15:H15"/>
    <mergeCell ref="A49:A52"/>
    <mergeCell ref="B49:B52"/>
    <mergeCell ref="A16:A19"/>
    <mergeCell ref="B16:B19"/>
    <mergeCell ref="A20:A23"/>
    <mergeCell ref="B20:B23"/>
    <mergeCell ref="A24:A27"/>
    <mergeCell ref="B24:B27"/>
    <mergeCell ref="A32:H32"/>
    <mergeCell ref="A265:A268"/>
    <mergeCell ref="B265:B268"/>
    <mergeCell ref="B28:B31"/>
    <mergeCell ref="A28:A31"/>
    <mergeCell ref="A33:A36"/>
    <mergeCell ref="F1:H1"/>
    <mergeCell ref="A3:H3"/>
    <mergeCell ref="D5:H5"/>
    <mergeCell ref="B11:B14"/>
    <mergeCell ref="A11:A14"/>
    <mergeCell ref="B7:B10"/>
    <mergeCell ref="A7:A10"/>
    <mergeCell ref="C5:C6"/>
    <mergeCell ref="A5:A6"/>
    <mergeCell ref="B5:B6"/>
    <mergeCell ref="A53:A56"/>
    <mergeCell ref="B53:B56"/>
    <mergeCell ref="A57:A60"/>
    <mergeCell ref="B57:B60"/>
    <mergeCell ref="A61:A64"/>
    <mergeCell ref="B61:B64"/>
    <mergeCell ref="F2:H2"/>
    <mergeCell ref="B33:B36"/>
    <mergeCell ref="A37:A40"/>
    <mergeCell ref="B226:B229"/>
    <mergeCell ref="A251:H251"/>
    <mergeCell ref="A252:A255"/>
    <mergeCell ref="B252:B255"/>
    <mergeCell ref="A256:A259"/>
    <mergeCell ref="B256:B259"/>
    <mergeCell ref="A260:A263"/>
    <mergeCell ref="B260:B263"/>
    <mergeCell ref="A264:H264"/>
    <mergeCell ref="A230:A233"/>
    <mergeCell ref="B230:B233"/>
    <mergeCell ref="A234:H234"/>
    <mergeCell ref="A235:A238"/>
    <mergeCell ref="B235:B238"/>
    <mergeCell ref="A226:A229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2020-12-30T09:09:34Z</dcterms:modified>
</cp:coreProperties>
</file>