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525" windowWidth="15930" windowHeight="8580" tabRatio="775" activeTab="0"/>
  </bookViews>
  <sheets>
    <sheet name="доходы 1" sheetId="1" r:id="rId1"/>
    <sheet name="расходы 2" sheetId="2" r:id="rId2"/>
    <sheet name="программные 3" sheetId="3" r:id="rId3"/>
    <sheet name="источники 4" sheetId="4" r:id="rId4"/>
    <sheet name="администр 5" sheetId="5" r:id="rId5"/>
    <sheet name="прил 9(2)" sheetId="6" r:id="rId6"/>
    <sheet name="прил 9(3)" sheetId="7" r:id="rId7"/>
    <sheet name="прил 9(13)" sheetId="8" r:id="rId8"/>
    <sheet name="прил 9(14)" sheetId="9" r:id="rId9"/>
    <sheet name="прил 9(15)" sheetId="10" r:id="rId10"/>
    <sheet name="прил 9(16)" sheetId="11" r:id="rId11"/>
  </sheets>
  <definedNames>
    <definedName name="_xlnm.Print_Area" localSheetId="0">'доходы 1'!$A$1:$E$130</definedName>
    <definedName name="_xlnm.Print_Area" localSheetId="3">'источники 4'!$A$1:$K$25</definedName>
    <definedName name="_xlnm.Print_Area" localSheetId="7">'прил 9(13)'!$A$1:$D$28</definedName>
    <definedName name="_xlnm.Print_Area" localSheetId="1">'расходы 2'!$A$1:$G$398</definedName>
  </definedNames>
  <calcPr fullCalcOnLoad="1"/>
</workbook>
</file>

<file path=xl/sharedStrings.xml><?xml version="1.0" encoding="utf-8"?>
<sst xmlns="http://schemas.openxmlformats.org/spreadsheetml/2006/main" count="3832" uniqueCount="838">
  <si>
    <t>Единый налог на вмененный доход для отдельных видов деятельности</t>
  </si>
  <si>
    <t>ГОСУДАРСТВЕННАЯ ПОШЛИНА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</si>
  <si>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</si>
  <si>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</si>
  <si>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</si>
  <si>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</si>
  <si>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</si>
  <si>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</si>
  <si>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</si>
  <si>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</si>
  <si>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Наименование показателя</t>
  </si>
  <si>
    <t>000</t>
  </si>
  <si>
    <t>1</t>
  </si>
  <si>
    <t>00</t>
  </si>
  <si>
    <t>0000</t>
  </si>
  <si>
    <t>01</t>
  </si>
  <si>
    <t>05</t>
  </si>
  <si>
    <t>02</t>
  </si>
  <si>
    <t>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</si>
  <si>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</si>
  <si>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</si>
  <si>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</si>
  <si>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</si>
  <si>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</si>
  <si>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</si>
  <si>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</si>
  <si>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Сумма, тыс.рублей</t>
  </si>
  <si>
    <t>06</t>
  </si>
  <si>
    <t>Единый сельскохозяйственный налог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</si>
  <si>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</si>
  <si>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</si>
  <si>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Наименование</t>
  </si>
  <si>
    <t>ЦСР</t>
  </si>
  <si>
    <t>ВР</t>
  </si>
  <si>
    <t>905</t>
  </si>
  <si>
    <t>Руководитель контрольно-счетной палаты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</si>
  <si>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</si>
  <si>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</si>
  <si>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</si>
  <si>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923</t>
  </si>
  <si>
    <t>Иные бюджетные ассигнования</t>
  </si>
  <si>
    <t>800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</si>
  <si>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</si>
  <si>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"Обеспечение населения качественными жилищно-коммунальными услугами"</t>
  </si>
  <si>
    <t>400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</si>
  <si>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</si>
  <si>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</si>
  <si>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Социальное обеспечение и иные выплаты населению</t>
  </si>
  <si>
    <t>300</t>
  </si>
  <si>
    <t>Непрограммные расходы</t>
  </si>
  <si>
    <t>Резервный фонд по предупреждению и ликвидации чрезвычайных ситуаций и последствий стихийных бедствий</t>
  </si>
  <si>
    <t>600</t>
  </si>
  <si>
    <t>04</t>
  </si>
  <si>
    <t>956</t>
  </si>
  <si>
    <t>Подпрограмма "Развитие учреждений культуры дополнительного образования"</t>
  </si>
  <si>
    <t>Предоставление субсидий бюджетным, автономным учреждениям и иным некоммерческим организациям</t>
  </si>
  <si>
    <t>Выполнение муниципального задания</t>
  </si>
  <si>
    <t>Подпрограмма "Развитие библиотечного дела"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</si>
  <si>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</si>
  <si>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</si>
  <si>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</si>
  <si>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</si>
  <si>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</si>
  <si>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</si>
  <si>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Подпрограмма "Социальная защита населения"</t>
  </si>
  <si>
    <t>963</t>
  </si>
  <si>
    <t>Муниципальная программа "Развитие дорожной и транспортной системы в Княжпогостском районе"</t>
  </si>
  <si>
    <t>Предоставление земельных участков отдельным категориям граждан</t>
  </si>
  <si>
    <t>Оплата коммунальных услуг по муниципальному жилищному фонду</t>
  </si>
  <si>
    <t>975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</si>
  <si>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</si>
  <si>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</si>
  <si>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</si>
  <si>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Подпрограмма "Развитие системы общего образования в Княжпогостском районе"</t>
  </si>
  <si>
    <t>Подпрограмма "Дети и молодежь Княжпогостского района"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</si>
  <si>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</si>
  <si>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</si>
  <si>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</si>
  <si>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992</t>
  </si>
  <si>
    <t>Межбюджетные трансферты</t>
  </si>
  <si>
    <t>500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</si>
  <si>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</si>
  <si>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</si>
  <si>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</si>
  <si>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</si>
  <si>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</si>
  <si>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</si>
  <si>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</si>
  <si>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</si>
  <si>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</si>
  <si>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</si>
  <si>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</si>
  <si>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</si>
  <si>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</si>
  <si>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</si>
  <si>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</si>
  <si>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</si>
  <si>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</si>
  <si>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</si>
  <si>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</si>
  <si>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</si>
  <si>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</si>
  <si>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</si>
  <si>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</si>
  <si>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</si>
  <si>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</si>
  <si>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Наименование поселений</t>
  </si>
  <si>
    <t>ВСЕГО:</t>
  </si>
  <si>
    <t>Городское поселение "Емва"</t>
  </si>
  <si>
    <t xml:space="preserve"> Распределение межбюджетных трансфертов</t>
  </si>
  <si>
    <t>Прочие субсидии бюджетам муниципальных районов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</si>
  <si>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</si>
  <si>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</si>
  <si>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</si>
  <si>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1 11 09045 05 0000 120</t>
  </si>
  <si>
    <t>1 14 02053 05 0000 410</t>
  </si>
  <si>
    <t>1 14 06013 05 0000 430</t>
  </si>
  <si>
    <t>Выполнение других обязательств государства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</si>
  <si>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</si>
  <si>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</si>
  <si>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Условно утверждаемые (утвержденные) расходы</t>
  </si>
  <si>
    <t>Сумма (тыс. рублей)</t>
  </si>
  <si>
    <t>Предоставление доступа к сети Интернет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</si>
  <si>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</si>
  <si>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</si>
  <si>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</si>
  <si>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</si>
  <si>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</si>
  <si>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</si>
  <si>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</si>
  <si>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</si>
  <si>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</si>
  <si>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</si>
  <si>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</si>
  <si>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</si>
  <si>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</si>
  <si>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</si>
  <si>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1 11 05013 13 0000 120</t>
  </si>
  <si>
    <t>1 14 06013 13 0000 430</t>
  </si>
  <si>
    <t>Мин</t>
  </si>
  <si>
    <t>КОНТРОЛЬНО-СЧЕТНАЯ ПАЛАТА КНЯЖПОГОСТСКОГО РАЙОНА</t>
  </si>
  <si>
    <t>99 9 00 00300</t>
  </si>
  <si>
    <t>99 9 00 82040</t>
  </si>
  <si>
    <t>АДМИНИСТРАЦИЯ МУНИЦИПАЛЬНОГО РАЙОНА "КНЯЖПОГОСТСКИЙ"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</si>
  <si>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</si>
  <si>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</si>
  <si>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06 3 3Б 00000</t>
  </si>
  <si>
    <t>07 3 3А 00000</t>
  </si>
  <si>
    <t>09 1 1А 00000</t>
  </si>
  <si>
    <t>99 9 00 73080</t>
  </si>
  <si>
    <t>99 9 00 92920</t>
  </si>
  <si>
    <t>05 1 1В 00000</t>
  </si>
  <si>
    <t>Подписка на периодические издания</t>
  </si>
  <si>
    <t>05 2 2Б 00000</t>
  </si>
  <si>
    <t>05 2 2Д 00000</t>
  </si>
  <si>
    <t>05 3 3Б 00000</t>
  </si>
  <si>
    <t>05 4 4А 00000</t>
  </si>
  <si>
    <t>05 4 4Б 00000</t>
  </si>
  <si>
    <t>05 5 5А 00000</t>
  </si>
  <si>
    <t>05 6 6А 00000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</si>
  <si>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</si>
  <si>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</si>
  <si>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03 1 1Г 00000</t>
  </si>
  <si>
    <t>03 2 2В 00000</t>
  </si>
  <si>
    <t>04 1 1А 00000</t>
  </si>
  <si>
    <t>04 1 1А 73010</t>
  </si>
  <si>
    <t>04 1 1В 73020</t>
  </si>
  <si>
    <t>04 1 1М 00000</t>
  </si>
  <si>
    <t>04 2 2А 00000</t>
  </si>
  <si>
    <t>04 2 2А 73010</t>
  </si>
  <si>
    <t>04 2 2Б 73020</t>
  </si>
  <si>
    <t>04 2 2В 00000</t>
  </si>
  <si>
    <t>04 3 3Л 00000</t>
  </si>
  <si>
    <t>04 4 4А 00000</t>
  </si>
  <si>
    <t>Расходы в целях обеспечения выполнения функций органа местного самоуправления</t>
  </si>
  <si>
    <t>04 6 6А 00000</t>
  </si>
  <si>
    <t>99 9 00 73040</t>
  </si>
  <si>
    <t>ФИНАНСОВОЕ УПРАВЛЕНИЕ АДМИНИСТРАЦИИ МУНИЦИПАЛЬНОГО РАЙОНА "КНЯЖПОГОСТСКИЙ"</t>
  </si>
  <si>
    <t>99 9 00 99990</t>
  </si>
  <si>
    <t>01 0 00 00000</t>
  </si>
  <si>
    <t>01 1 00 00000</t>
  </si>
  <si>
    <t>02 0 00 00000</t>
  </si>
  <si>
    <t>02 1 00 00000</t>
  </si>
  <si>
    <t>03 0 00 00000</t>
  </si>
  <si>
    <t>03 1 00 00000</t>
  </si>
  <si>
    <t>03 2 00 00000</t>
  </si>
  <si>
    <t>04 0 00 00000</t>
  </si>
  <si>
    <t>04 1 00 00000</t>
  </si>
  <si>
    <t>04 1 1В 00000</t>
  </si>
  <si>
    <t>04 2 00 00000</t>
  </si>
  <si>
    <t>04 2 2Б 00000</t>
  </si>
  <si>
    <t>04 3 00 00000</t>
  </si>
  <si>
    <t>04 4 00 00000</t>
  </si>
  <si>
    <t>Подпрограмма "Обеспечение условий для реализации муниципальной программы"</t>
  </si>
  <si>
    <t>04 6 00 00000</t>
  </si>
  <si>
    <t>Муниципальная программа "Развитие отрасли "Культура в Княжпогостском районе"</t>
  </si>
  <si>
    <t>05 0 00 00000</t>
  </si>
  <si>
    <t>05 1 00 00000</t>
  </si>
  <si>
    <t>05 2 00 00000</t>
  </si>
  <si>
    <t>05 3 00 00000</t>
  </si>
  <si>
    <t>05 4 00 00000</t>
  </si>
  <si>
    <t>05 5 00 00000</t>
  </si>
  <si>
    <t>05 6 00 00000</t>
  </si>
  <si>
    <t>Муниципальная программа "Развитие отрасли "Физическая культура и спорт" в "Княжпогостском районе"</t>
  </si>
  <si>
    <t>06 0 00 00000</t>
  </si>
  <si>
    <t>06 2 00 00000</t>
  </si>
  <si>
    <t>06 3 00 00000</t>
  </si>
  <si>
    <t>07 0 00 00000</t>
  </si>
  <si>
    <t>07 3 00 00000</t>
  </si>
  <si>
    <t>08 0 00 00000</t>
  </si>
  <si>
    <t>08 1 00 00000</t>
  </si>
  <si>
    <t>08 3 00 00000</t>
  </si>
  <si>
    <t>09 0 00 00000</t>
  </si>
  <si>
    <t>09 1 00 00000</t>
  </si>
  <si>
    <t>99 0 00 00000</t>
  </si>
  <si>
    <t>99 9 00 00000</t>
  </si>
  <si>
    <t>06 4 4А 00000</t>
  </si>
  <si>
    <t>06 4 00 00000</t>
  </si>
  <si>
    <t>Выравнивание бюджетной обеспеченности поселений из районного фонда финансовой поддержки</t>
  </si>
  <si>
    <t>03 1 1Е R0820</t>
  </si>
  <si>
    <t>921</t>
  </si>
  <si>
    <t>3</t>
  </si>
  <si>
    <t>НАЛОГИ НА СОВОКУПНЫЙ ДОХОД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</si>
  <si>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</si>
  <si>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</si>
  <si>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</si>
  <si>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</si>
  <si>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</si>
  <si>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</si>
  <si>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Непрограммные мероприятия</t>
  </si>
  <si>
    <t>Закупка товаров, работ и услуг для обеспечения государственных (муниципальных) нужд</t>
  </si>
  <si>
    <t>СОВЕТ МУНИЦИПАЛЬНОГО РАЙОНА "КНЯЖПОГОСТСКИЙ"</t>
  </si>
  <si>
    <t>Выполнение муниципального задания (ДШИ)</t>
  </si>
  <si>
    <t>Выполнение муниципального задания (учреждения культуры)</t>
  </si>
  <si>
    <t>Выполнение муниципального задания (ЦХТО)</t>
  </si>
  <si>
    <t>Выполнение муниципального задания (КЦНК)</t>
  </si>
  <si>
    <t>Развитие учреждений физической культуры и спорта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</si>
  <si>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</si>
  <si>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</si>
  <si>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Капитальные вложения в объекты государственной (муниципальной) собственности</t>
  </si>
  <si>
    <t>УПРАВЛЕНИЕ ОБРАЗОВАНИЯ АДМИНИСТРАЦИИ МУНИЦИПАЛЬНОГО РАЙОНА "КНЯЖПОГОСТСКИЙ"</t>
  </si>
  <si>
    <t>04 2 2Р 00000</t>
  </si>
  <si>
    <t>08 2 00 00000</t>
  </si>
  <si>
    <t>Подпрограмма "Массовая физическая культура"</t>
  </si>
  <si>
    <t>04 4 4А S2040</t>
  </si>
  <si>
    <t>Осуществление полномочий по формированию, исполнению и контролю за исполнением бюджета поселений</t>
  </si>
  <si>
    <t>99 9 00 64502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</si>
  <si>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</si>
  <si>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</si>
  <si>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02 1 1Б 00000</t>
  </si>
  <si>
    <t>Организация межмуниципальных перевозок</t>
  </si>
  <si>
    <t>02 1 1М 00000</t>
  </si>
  <si>
    <t>03 1 1Д 51760</t>
  </si>
  <si>
    <t>03 1 1Е 73030</t>
  </si>
  <si>
    <t>Содержание объектов муниципальной собственности</t>
  </si>
  <si>
    <t>03 2 2К 00000</t>
  </si>
  <si>
    <t>04 4 4Б 00000</t>
  </si>
  <si>
    <t>Реализация народых проектов в сфере благоустройства</t>
  </si>
  <si>
    <t>03 2 2Е 00000</t>
  </si>
  <si>
    <t>НЕ УКАЗАНО</t>
  </si>
  <si>
    <t>2021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</si>
  <si>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</si>
  <si>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</si>
  <si>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</si>
  <si>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</si>
  <si>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"Развитие инфраструктуры физической культуры и спорта"</t>
  </si>
  <si>
    <t>06 1 00 00000</t>
  </si>
  <si>
    <t>Реализация народного проекта в сфере культуры</t>
  </si>
  <si>
    <t>05 4 4Л 00000</t>
  </si>
  <si>
    <t>Иные межбюджетные трансферты</t>
  </si>
  <si>
    <t>Оборудование и содержание ледовых переправ</t>
  </si>
  <si>
    <t>02 1 1В 00000</t>
  </si>
  <si>
    <t>02 1 1В S2210</t>
  </si>
  <si>
    <t>08 4 00 00000</t>
  </si>
  <si>
    <t>08 5 00 00000</t>
  </si>
  <si>
    <t>Организация охраны общественного порядка добровольными народными дружинами</t>
  </si>
  <si>
    <t>08 5 1А 00000</t>
  </si>
  <si>
    <t>2022 год</t>
  </si>
  <si>
    <t/>
  </si>
  <si>
    <t>ВСЕГО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</si>
  <si>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</t>
  </si>
  <si>
    <t>01 1 2Б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</si>
  <si>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</si>
  <si>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1A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</si>
  <si>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</si>
  <si>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</si>
  <si>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</si>
  <si>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</si>
  <si>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03 3 3А S2410</t>
  </si>
  <si>
    <t>Реализация народных проектов в сфере образования, прошедших отбор в рамках проекта "Народный бюджет"</t>
  </si>
  <si>
    <t>Обеспечение жильем молодых семей на территории МР "Княжпогостский"</t>
  </si>
  <si>
    <t>04 3 3К 00000</t>
  </si>
  <si>
    <t>04 3 3К L4970</t>
  </si>
  <si>
    <t>04 3 3Л S2700</t>
  </si>
  <si>
    <t>Мероприятия по проведению оздоровительной кампании детей</t>
  </si>
  <si>
    <t>05 1 1В S2700</t>
  </si>
  <si>
    <t>05 2 2Д S2690</t>
  </si>
  <si>
    <t>05 3 3Б S2690</t>
  </si>
  <si>
    <t>05 4 4А S2690</t>
  </si>
  <si>
    <t>05 6 6А S2690</t>
  </si>
  <si>
    <t>06 4 4А S2700</t>
  </si>
  <si>
    <t>09 3 00 00000</t>
  </si>
  <si>
    <t>09 3 3А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</si>
  <si>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</si>
  <si>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</si>
  <si>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99 9 00 54690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</si>
  <si>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</si>
  <si>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</si>
  <si>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Приложение 4</t>
  </si>
  <si>
    <t>Приложение 1</t>
  </si>
  <si>
    <t>2 02 40014 05 0000 150</t>
  </si>
  <si>
    <t>2 02 29999 05 0000 150</t>
  </si>
  <si>
    <t>2 02 30024 05 0000 150</t>
  </si>
  <si>
    <t>2 02 35120 05 0000 150</t>
  </si>
  <si>
    <t>2 02 35176 05 0000 150</t>
  </si>
  <si>
    <t>2 02 39999 05 0000 150</t>
  </si>
  <si>
    <t>2 02 35082 05 0000 150</t>
  </si>
  <si>
    <t>2 02 30029 05 0000 150</t>
  </si>
  <si>
    <t>2 02 15001 05 0000 150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</si>
  <si>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</si>
  <si>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</si>
  <si>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4</t>
  </si>
  <si>
    <t>5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</si>
  <si>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</si>
  <si>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</si>
  <si>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</si>
  <si>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</si>
  <si>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</si>
  <si>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</si>
  <si>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</si>
  <si>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</si>
  <si>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</si>
  <si>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1 03 02241 01 0000 110</t>
  </si>
  <si>
    <t>1 03 02251 01 0000 110</t>
  </si>
  <si>
    <t>1 05 00000 00 0000 000</t>
  </si>
  <si>
    <t>1 05 01000 00 0000 110</t>
  </si>
  <si>
    <t>1 05 01011 01 0000 110</t>
  </si>
  <si>
    <t>1 05 01021 01 0000 110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</si>
  <si>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</si>
  <si>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</si>
  <si>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</si>
  <si>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</si>
  <si>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</si>
  <si>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</si>
  <si>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</si>
  <si>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</si>
  <si>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</si>
  <si>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</si>
  <si>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</si>
  <si>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</si>
  <si>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1 11 05013 05 0000 120</t>
  </si>
  <si>
    <t>1 11 09000 00 0000 120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</si>
  <si>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</si>
  <si>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</si>
  <si>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</si>
  <si>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</si>
  <si>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</si>
  <si>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</si>
  <si>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>1 14 00000 00 0000 000</t>
  </si>
  <si>
    <t>1 14 02000 00 0000 000</t>
  </si>
  <si>
    <t>1 14 06000 00 0000 430</t>
  </si>
  <si>
    <t>2 00 00000 00 0000 000</t>
  </si>
  <si>
    <t>2 02 00000 00 0000 000</t>
  </si>
  <si>
    <t>2 02 10000 00 0000 150</t>
  </si>
  <si>
    <t>2 02 20000 00 0000 150</t>
  </si>
  <si>
    <t>2 02 30000 00 0000 150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</si>
  <si>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</si>
  <si>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</si>
  <si>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</si>
  <si>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2 02 40000 00 0000 150</t>
  </si>
  <si>
    <t>ВСЕГО ДОХОДОВ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</si>
  <si>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</si>
  <si>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</si>
  <si>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</si>
  <si>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</si>
  <si>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</si>
  <si>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</si>
  <si>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05 1 1Б S2150</t>
  </si>
  <si>
    <t>Осуществление полномочий по решению Совета МР "Княжпогостский" с 2020 года</t>
  </si>
  <si>
    <t>99 9 00 64585</t>
  </si>
  <si>
    <t>6</t>
  </si>
  <si>
    <t>7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</si>
  <si>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</si>
  <si>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</si>
  <si>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</si>
  <si>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</si>
  <si>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</si>
  <si>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</si>
  <si>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</si>
  <si>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</si>
  <si>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</si>
  <si>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</si>
  <si>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</si>
  <si>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</si>
  <si>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</si>
  <si>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</si>
  <si>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</si>
  <si>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</si>
  <si>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</si>
  <si>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1 12 01040 01 0000 120</t>
  </si>
  <si>
    <t>Плата за размещение отходов производства и потребления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</si>
  <si>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</si>
  <si>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</si>
  <si>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</si>
  <si>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</si>
  <si>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1 16 00000 00 0000 000</t>
  </si>
  <si>
    <t>ШТРАФЫ, САНКЦИИ, ВОЗМЕЩЕНИЕ УЩЕРБА</t>
  </si>
  <si>
    <t>1 16 01000 01 0000 140</t>
  </si>
  <si>
    <t>1 16 01080 01 0000 140</t>
  </si>
  <si>
    <t>2 02 15001 00 0000 150</t>
  </si>
  <si>
    <t>Дотации на выравнивание бюджетной обеспеченности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</si>
  <si>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</si>
  <si>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</si>
  <si>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</si>
  <si>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</si>
  <si>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</si>
  <si>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</si>
  <si>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</si>
  <si>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</si>
  <si>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</si>
  <si>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</si>
  <si>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</si>
  <si>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</si>
  <si>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2 02 35469 00 0000 150</t>
  </si>
  <si>
    <t>Субвенции бюджетам на проведение Всероссийской переписи населения 2020 года</t>
  </si>
  <si>
    <t>2 02 39999 00 0000 150</t>
  </si>
  <si>
    <t>Прочие субвенции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</si>
  <si>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</si>
  <si>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</si>
  <si>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Объем поступлений доходов в бюджет муниципального района "Княжпогостский" на 2021 год и плановый период 2022 и 2023 годов</t>
  </si>
  <si>
    <t>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</si>
  <si>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</si>
  <si>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</si>
  <si>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</si>
  <si>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</si>
  <si>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</si>
  <si>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</si>
  <si>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</si>
  <si>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</si>
  <si>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</si>
  <si>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</si>
  <si>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</si>
  <si>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</si>
  <si>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</si>
  <si>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</si>
  <si>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</si>
  <si>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</si>
  <si>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</si>
  <si>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</si>
  <si>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</si>
  <si>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2 02 45303 05 0000 150</t>
  </si>
  <si>
    <t>бюджета муниципального района "Княжпогостский" на 2021 год и плановый период 2022 и 2023 годов</t>
  </si>
  <si>
    <t>2021год</t>
  </si>
  <si>
    <t>Приложение 9</t>
  </si>
  <si>
    <t>Реализация народного проекта в сфере дорожной деятельности</t>
  </si>
  <si>
    <t>02 1 1Л 00000</t>
  </si>
  <si>
    <t>Подпрограмма "Создание условий для обеспечения населения доступным и комфортным жильем населения"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</si>
  <si>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</si>
  <si>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</si>
  <si>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Реализация народных проектов в сфере БЛАГОУСТРОЙСТВА, прошедших отбор в рамках проекта "Народный проект"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</si>
  <si>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</si>
  <si>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</si>
  <si>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</si>
  <si>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</si>
  <si>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</si>
  <si>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</si>
  <si>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</si>
  <si>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</si>
  <si>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Мероприятия по обращению с отходами производства и потребления</t>
  </si>
  <si>
    <t>03 5 5А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</si>
  <si>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</si>
  <si>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</si>
  <si>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</si>
  <si>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</si>
  <si>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</si>
  <si>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</si>
  <si>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</si>
  <si>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</si>
  <si>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</si>
  <si>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</si>
  <si>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</si>
  <si>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2 2А S2700</t>
  </si>
  <si>
    <t>04 2 2И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</si>
  <si>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</si>
  <si>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2И 53030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</si>
  <si>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</si>
  <si>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 2 2Р L3040</t>
  </si>
  <si>
    <t>04 2 2С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</si>
  <si>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</si>
  <si>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</si>
  <si>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</si>
  <si>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</si>
  <si>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</si>
  <si>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Комплектование книжных и документных фондов</t>
  </si>
  <si>
    <t>05 2 2А 00000</t>
  </si>
  <si>
    <t>05 2 2А S2470</t>
  </si>
  <si>
    <t>Укрепление материально-технической базы муниципальных учреждений сферы культуры</t>
  </si>
  <si>
    <t>Реализация народных проектов в сфере КУЛЬТУРЫ, прошедших отбор в рамках проекта "Народный бюджет"</t>
  </si>
  <si>
    <t>05 3 3Г 00000</t>
  </si>
  <si>
    <t>05 7 00 00000</t>
  </si>
  <si>
    <t>05 7 1А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</si>
  <si>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</si>
  <si>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7 1А S2690</t>
  </si>
  <si>
    <t>05 7 1Б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</si>
  <si>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</si>
  <si>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</si>
  <si>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4 4В 00000</t>
  </si>
  <si>
    <t>07 1 00 00000</t>
  </si>
  <si>
    <t>07 1 1А 00000</t>
  </si>
  <si>
    <t>07 1 1А 64502</t>
  </si>
  <si>
    <t>07 1 1Б 00000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</si>
  <si>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</si>
  <si>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07 1 1Б 73110</t>
  </si>
  <si>
    <t>07 1 1В 00000</t>
  </si>
  <si>
    <t>07 2 00 00000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</si>
  <si>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</si>
  <si>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</si>
  <si>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</si>
  <si>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</si>
  <si>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</si>
  <si>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08 1 1А 00000</t>
  </si>
  <si>
    <t>Проведение мероприятий по устранению причин и условий, способствующих совершению преступлений и правонарушений</t>
  </si>
  <si>
    <t>08 1 2А 00000</t>
  </si>
  <si>
    <t>Осуществление государственных полномочий в сфере административной ответственности</t>
  </si>
  <si>
    <t>08 1 3А 00000</t>
  </si>
  <si>
    <t>08 1 3А 73150</t>
  </si>
  <si>
    <t>08 1 3А 73160</t>
  </si>
  <si>
    <t>Содействие деятельности народных дружин</t>
  </si>
  <si>
    <t>08 1 4А 00000</t>
  </si>
  <si>
    <t>08 1 4А 64584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</si>
  <si>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</si>
  <si>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</si>
  <si>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</si>
  <si>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</si>
  <si>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Оказание правовой помощи осужденным, освободившимся из мест лишения свободы</t>
  </si>
  <si>
    <t>08 1 6А 00000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</si>
  <si>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</si>
  <si>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</si>
  <si>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</si>
  <si>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</si>
  <si>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</si>
  <si>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</si>
  <si>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Мероприятия по профилактике алкоголизма и наркомании несовершеннолетних и молодежи</t>
  </si>
  <si>
    <t>08 3 1А 00000</t>
  </si>
  <si>
    <t>Мероприятия по предупреждению и ликвидации чрезвычайных ситуаций и обеспечение пожарной безопасности</t>
  </si>
  <si>
    <t>08 4 1А 00000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</si>
  <si>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</si>
  <si>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</si>
  <si>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08 4 2А 92710</t>
  </si>
  <si>
    <t>Организация мероприятий по обеспечению безопасности людей на водных объектах поселений</t>
  </si>
  <si>
    <t>08 5 1А 64601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</si>
  <si>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</si>
  <si>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</si>
  <si>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</si>
  <si>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</si>
  <si>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Реализация народных проектов в сфере ЗАНЯТОСТИ НАСЕЛЕНИЯ, прошедших отбор в рамках проекта "Народный бюджет"</t>
  </si>
  <si>
    <t>09 2 00 00000</t>
  </si>
  <si>
    <t>Оказание помощи ветеранам и пожилым людям</t>
  </si>
  <si>
    <t>09 2 2А 00000</t>
  </si>
  <si>
    <t>Предоставление на конкурсной основе субсидий СО НКО</t>
  </si>
  <si>
    <t>09 2 2Б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</si>
  <si>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</si>
  <si>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</si>
  <si>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99 9 00 73140</t>
  </si>
  <si>
    <t>УПРАВЛЕНИЕ КУЛЬТУРЫ И СПОРТА АДМИНИСТРАЦИИ МУНИЦИПАЛЬНОГО РАЙОНА "КНЯЖПОГОСТСКИЙ"</t>
  </si>
  <si>
    <t>Обеспечение жильем отдельных категорий граждан</t>
  </si>
  <si>
    <t>03 1 1Д 00000</t>
  </si>
  <si>
    <t>Приобретение специального оборудования, укрепление МТБ</t>
  </si>
  <si>
    <t>05 4 4В 00000</t>
  </si>
  <si>
    <t>05 4 4В S2150</t>
  </si>
  <si>
    <t>ВЕДОМСТВЕННАЯ СТРУКТУРА РАСХОДОВ
БЮДЖЕТА МР "КНЯЖПОГОСТСКИЙ"
НА 2021 ГОД И ПЛАНОВЫЙ ПЕРИОД 2022 И 2023 ГОДОВ</t>
  </si>
  <si>
    <t>Муниципальная программа "Развитие экономики"</t>
  </si>
  <si>
    <t>Муниципальная программа "Развитие муниципального управления"</t>
  </si>
  <si>
    <t>Подпрограмма "Развитие малого и среднего предпринимательства"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</si>
  <si>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</si>
  <si>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Подпрограмма "Развитие и сохранение национальных культур"</t>
  </si>
  <si>
    <t>Выполнение муниципального задания (СШ)</t>
  </si>
  <si>
    <t>Подпрограмма "Управление муниципальными финансами"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</si>
  <si>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</si>
  <si>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</si>
  <si>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Подпрограмма "Управление муниципальным имуществом"</t>
  </si>
  <si>
    <t>Руководство и управление в сфере реализации подпрограммы</t>
  </si>
  <si>
    <t>Подпрограмма "Муниципальное управление"</t>
  </si>
  <si>
    <t>Руководство и управление в сфере установленных функций органов местного самоуправления</t>
  </si>
  <si>
    <t>Муниципальная программа "Профилактика правонарушений и обеспечение безопасности на территории МР "Княжпогостский"</t>
  </si>
  <si>
    <t>Подпрограмма "Профилактика преступлений и иных правонарушений"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</si>
  <si>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</si>
  <si>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Подпрограмма "Профилактика безнадзорности, правонарушений и преступлений несовершеннолетних"</t>
  </si>
  <si>
    <t>Подпрограмма "Профилактика алкоголизма и наркомании"</t>
  </si>
  <si>
    <t>Организация мероприятий по обеспечению безопасности людей на водных объектах</t>
  </si>
  <si>
    <t>Муниципальная программа "Социальная защита населения"</t>
  </si>
  <si>
    <t>Подпрограмма "Содействие занятости населения"</t>
  </si>
  <si>
    <t>Содействия занятости населения</t>
  </si>
  <si>
    <t>Подпрограмма "Поддержка ветеранов, незащищённых слоёв населения, районных и общественных организаций ветеранов и инвалидов по Княжпогостскому району"</t>
  </si>
  <si>
    <t>Социальная защита населения</t>
  </si>
  <si>
    <t>Проведение Всероссийской переписи населения</t>
  </si>
  <si>
    <t>РАСПРЕДЕЛЕНИЕ БЮДЖЕТНЫХ АССИГНОВАНИЙ ПО ЦЕЛЕВЫМ СТАТЬЯМ (МУНИЦИПАЛЬНЫМ ПРОГРАММАМ МР "КНЯЖПОГОСТСКИЙ" И НЕПРОГРАММНЫМ НАПРАВЛЕНИЯМ ДЕЯТЕЛЬНОСТИ), ГРУППАМ ВИДОВ РАСХОДОВ КЛАССИФИКАЦИИ РАСХОДОВ БЮДЖЕТОВ НА 2021 ГОД И ПЛАНОВЫЙ ПЕРИОД 2022 И 2023 ГОДОВ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</si>
  <si>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</si>
  <si>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</si>
  <si>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</si>
  <si>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</si>
  <si>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</si>
  <si>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Реализация народных проектов в сфере ДОРОЖНОЙ ДЕЯТЕЛЬНОСТИ, прошедших отбор в рамках проекта "Народный бюджет"</t>
  </si>
  <si>
    <t>Расходы по высшему должностному лицу органа местного самоуправления</t>
  </si>
  <si>
    <t>99 9 00 00100</t>
  </si>
  <si>
    <t>Подпрограмма "Гражданская оборона, защита населения и территорий от чрезвычайных ситуаций"</t>
  </si>
  <si>
    <t>Подпрограмма "Обеспечение безопасности людей на водных объектах"</t>
  </si>
  <si>
    <t>Проведение капитальных ремонтов</t>
  </si>
  <si>
    <t>05 1 1Е 00000</t>
  </si>
  <si>
    <t>Содержание учреждений отрасли физическая культура и спорт</t>
  </si>
  <si>
    <t>УПРАВЛЕНИЕ МУНИЦИПАЛЬНОГО ХОЗЯЙСТВА АДМИНИСТРАЦИИ МУНИЦИПАЛЬНОГО РАЙОНА "КНЯЖПОГОСТСКИЙ"</t>
  </si>
  <si>
    <t>Приложение 2</t>
  </si>
  <si>
    <t>к решению Совета муниципального района</t>
  </si>
  <si>
    <t>решения Совета муниципального района</t>
  </si>
  <si>
    <t>"Княжпогостский" от 22 декабря 2020 года № 147</t>
  </si>
  <si>
    <t>Приложение 3</t>
  </si>
  <si>
    <t>Приложение 5</t>
  </si>
  <si>
    <t>05 3 3Г S2500</t>
  </si>
  <si>
    <t>05 4 4Л S2500</t>
  </si>
  <si>
    <t>06 1 1А S2100</t>
  </si>
  <si>
    <t>Выполнение муниципального задания МАУ "Княжпогостский ФСК"</t>
  </si>
  <si>
    <t>06 4 4Д 00000</t>
  </si>
  <si>
    <t>06 4 4Д 64602</t>
  </si>
  <si>
    <t>02 1 1Л S2Д00</t>
  </si>
  <si>
    <t>03 2 2Е S2300</t>
  </si>
  <si>
    <t>03 2 2С S2200</t>
  </si>
  <si>
    <t>03 5 5А S2300</t>
  </si>
  <si>
    <t>09 1 1А S2400</t>
  </si>
  <si>
    <t>04 2 2С S2Я00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</si>
  <si>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</si>
  <si>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</si>
  <si>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</si>
  <si>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</si>
  <si>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</si>
  <si>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</si>
  <si>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</si>
  <si>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</si>
  <si>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</si>
  <si>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</si>
  <si>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</si>
  <si>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</si>
  <si>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</si>
  <si>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</si>
  <si>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</si>
  <si>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</si>
  <si>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</si>
  <si>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</si>
  <si>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</si>
  <si>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</si>
  <si>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</si>
  <si>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</si>
  <si>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</si>
  <si>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</si>
  <si>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</si>
  <si>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</si>
  <si>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</si>
  <si>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</si>
  <si>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</si>
  <si>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</si>
  <si>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</si>
  <si>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Таблица 3</t>
  </si>
  <si>
    <t>на осуществление полномочий по решению Совета МР "Княжпогостский" на 2021 год и плановый период 2022 и 2023 годов</t>
  </si>
  <si>
    <t>Сумма, тысяч рублей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</si>
  <si>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</si>
  <si>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</si>
  <si>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</si>
  <si>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</si>
  <si>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"Иоссер"</t>
  </si>
  <si>
    <t>Сельское поселение "Чиньяворык"</t>
  </si>
  <si>
    <t>Таблица 2</t>
  </si>
  <si>
    <t>Приложение 6</t>
  </si>
  <si>
    <t xml:space="preserve">на выравнивание бюджетной обеспеченности поселений из районного фонда финансовой поддержки </t>
  </si>
  <si>
    <t>Сельское поселение "Тракт"</t>
  </si>
  <si>
    <t>Таблица 13</t>
  </si>
  <si>
    <t>Приложение 7</t>
  </si>
  <si>
    <t>Таблица 14</t>
  </si>
  <si>
    <t>Приложение 8</t>
  </si>
  <si>
    <t>Таблица 15</t>
  </si>
  <si>
    <t>бюджетам поселений на обеспечение мероприятий по созданию условий для обеспечения жителей поселения услугами бытового обслуживания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</si>
  <si>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</si>
  <si>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</si>
  <si>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</si>
  <si>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</si>
  <si>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Проведение ремонтных работ</t>
  </si>
  <si>
    <t>05 7 1В 00000</t>
  </si>
  <si>
    <t>Организация и проведение ремонтных работ муниципальных учреждений спорта</t>
  </si>
  <si>
    <t>06 1 1Ж 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</si>
  <si>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</si>
  <si>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</si>
  <si>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Обеспечение населения муниципального образования питьевой водой</t>
  </si>
  <si>
    <t>03 2 2Б 00000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</si>
  <si>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</si>
  <si>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03 2 2Б 64589</t>
  </si>
  <si>
    <t>Обеспечение населения питьевой водой, соответствующей требованиям безопасности, установленным санитарно-эпидемическим правилам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</si>
  <si>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2Б 74090</t>
  </si>
  <si>
    <t>Мероприятия по обустройству мест захоронения, транспортировки и вывоз в морг тел умерших</t>
  </si>
  <si>
    <t>03 2 2Л 00000</t>
  </si>
  <si>
    <t>Создание условий для обеспечения жителей поселения услугами бытового обслуживания</t>
  </si>
  <si>
    <t>03 2 2М 00000</t>
  </si>
  <si>
    <t>03 2 2М 64594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</si>
  <si>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</si>
  <si>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02 1 1A S2220</t>
  </si>
  <si>
    <t>бюджетам поселений на выполнение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</si>
  <si>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На содержание объектов муниципальной собственности</t>
  </si>
  <si>
    <t>Сельское поселение "Туръя"</t>
  </si>
  <si>
    <t>Обеспечение населения питьевой водой, соответствующей требованиям безопасности, установленным санитарно-эпидемическим правилам</t>
  </si>
  <si>
    <t>Таблица 16</t>
  </si>
  <si>
    <t>бюджетам поселений на выполнение мероприятий по обеспечению населения муниципального образования питьевой водой, соответствующей требованиям безопасности, установленным санитарно-эпидемическим правилам</t>
  </si>
  <si>
    <t>Приложение 10</t>
  </si>
  <si>
    <t>Содержание объектов муниципальной собственности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</si>
  <si>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03 2 2К 74090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</si>
  <si>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</si>
  <si>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</si>
  <si>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</si>
  <si>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</si>
  <si>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</si>
  <si>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</si>
  <si>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</si>
  <si>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</si>
  <si>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</si>
  <si>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</si>
  <si>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</si>
  <si>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</si>
  <si>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</si>
  <si>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</si>
  <si>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</si>
  <si>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</si>
  <si>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</si>
  <si>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</si>
  <si>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</si>
  <si>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</si>
  <si>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</si>
  <si>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</si>
  <si>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</si>
  <si>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</si>
  <si>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</si>
  <si>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</si>
  <si>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</si>
  <si>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</si>
  <si>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</si>
  <si>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</si>
  <si>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</si>
  <si>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</si>
  <si>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</si>
  <si>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2 02 16549 05 0000 150</t>
  </si>
  <si>
    <t>Дотации (гранты) бюджетам муниципальных районов за достижение показателей деятельности органов местного  самоуправления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</si>
  <si>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</si>
  <si>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2 02 35135 05 0000 150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</si>
  <si>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</si>
  <si>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</si>
  <si>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2 02 49999 05 0000 150</t>
  </si>
  <si>
    <t>Прочие межбюджетные трансферты, передаваемые бюджетам муниципальных районов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</si>
  <si>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</si>
  <si>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</si>
  <si>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2 18 05020 05 0000 150</t>
  </si>
  <si>
    <t>Доходы бюджетов муниципальных районов от возврата автономными учреждениями остатков субсидий прошлых лет</t>
  </si>
  <si>
    <t>2 18 25527 05 0000 150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</si>
  <si>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поселений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</si>
  <si>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</si>
  <si>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</si>
  <si>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2 19 25527 05 0000 150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</si>
  <si>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муниципальных районов</t>
  </si>
  <si>
    <t>2 19 25064 05 0000 150</t>
  </si>
  <si>
    <t>Возврат остатков субсидий на государственную поддержку малого и среднего предпринимательсва, включая крестьянские (фермерские) хозяйства, из бюджетов муниципальных районов.</t>
  </si>
  <si>
    <t xml:space="preserve">2 19 60010 05 0000 150 </t>
  </si>
  <si>
    <t>Возврат прочих остатков субсидий, субвенций и иных межбюджетных трасфертов,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</si>
  <si>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</si>
  <si>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</si>
  <si>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2 02 20051 05 0000 150</t>
  </si>
  <si>
    <t>Субсидии бюджетам муниципальных районов на реализацию федеральных целевых программ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</si>
  <si>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</si>
  <si>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</si>
  <si>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</si>
  <si>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2 02 25 519 05 0000 150</t>
  </si>
  <si>
    <t>Субсидия бюджетам муниципальных районов на поддержку отрасли культуры</t>
  </si>
  <si>
    <t>2 02 45453 05 0000 150</t>
  </si>
  <si>
    <t xml:space="preserve">Межбюджетные трансферты, передаваемые бюджетам муниципальных районов на создание виртуальных концертных залов
</t>
  </si>
  <si>
    <t>2 18 05010 05 0000 180</t>
  </si>
  <si>
    <t xml:space="preserve">Доходы бюджетов муниципальных районов от возврата бюджетными учреждениями остатков субсидий прошлых лет
</t>
  </si>
  <si>
    <t>2 19 60010 05 0000 150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</si>
  <si>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</si>
  <si>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муниципального хозяйства администрации муниципального района "Княжпогостский"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</si>
  <si>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</si>
  <si>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</si>
  <si>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</si>
  <si>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</si>
  <si>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</si>
  <si>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</si>
  <si>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</si>
  <si>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</si>
  <si>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</si>
  <si>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</si>
  <si>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</si>
  <si>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</si>
  <si>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</si>
  <si>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</si>
  <si>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</si>
  <si>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</si>
  <si>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</si>
  <si>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</si>
  <si>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</si>
  <si>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</si>
  <si>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</si>
  <si>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</si>
  <si>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</si>
  <si>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</si>
  <si>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</si>
  <si>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</si>
  <si>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</si>
  <si>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</si>
  <si>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2 02 25304 05 0000 150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</si>
  <si>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</si>
  <si>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2 02 25497 05 0000 150 </t>
  </si>
  <si>
    <t>Субсидии бюджетам муниципальных районов на реализацию мероприятий по обеспечению жильём молодых семей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</si>
  <si>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</si>
  <si>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2 19 00000 05 0000 150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</si>
  <si>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</si>
  <si>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Финансовое  управление администрации муниципального района "Княжпогостский"</t>
  </si>
  <si>
    <t>1 18 02500 05 0000 180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</si>
  <si>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</si>
  <si>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</si>
  <si>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</si>
  <si>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</si>
  <si>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2 02 19999 05 0000 150</t>
  </si>
  <si>
    <t>Прочие дотации бюджетам муниципальных районов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</si>
  <si>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</si>
  <si>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</si>
  <si>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</si>
  <si>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муниципальных районов от возврата прочих остатков субсидий, субвенций и иных межбюджетных трасфертов, имеющих целевое назначение, прошлых лет из бюджетов поселений</t>
  </si>
  <si>
    <t>"</t>
  </si>
  <si>
    <t>Перечень главных администраторов доходов бюджета  муниципального района  "Княжпогостский" - органов местного самоуправления  муниципального района "Княжпогостский"  на 2021-2023 годы</t>
  </si>
  <si>
    <t>Приложение 11</t>
  </si>
  <si>
    <t>бюджетам поселений на обеспечение мероприятий по содержанию объектов муниципальной собственности</t>
  </si>
  <si>
    <t xml:space="preserve"> "Княжпогостский" от 23 марта 2021 года № 162</t>
  </si>
  <si>
    <t>Межбюджетные трансферты на содержание объектов муниципальной собственности</t>
  </si>
  <si>
    <t>03 2 2К 64586</t>
  </si>
  <si>
    <t>Проведение текущих ремонтов в дошкольных образовательных организациях</t>
  </si>
  <si>
    <t>04 1 1Д 00000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</si>
</sst>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)"/>
    <numFmt numFmtId="173" formatCode="#,##0.0"/>
    <numFmt numFmtId="174" formatCode="0.0_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?"/>
    <numFmt numFmtId="182" formatCode="#,##0.000"/>
    <numFmt numFmtId="183" formatCode="00"/>
    <numFmt numFmtId="184" formatCode="0000"/>
    <numFmt numFmtId="185" formatCode="000"/>
    <numFmt numFmtId="186" formatCode="_-* #,##0.0_р_._-;\-\ #,##0.0_р_._-;_-* &quot;-&quot;_р_._-;_-@_-"/>
    <numFmt numFmtId="187" formatCode="0.000"/>
    <numFmt numFmtId="188" formatCode="#,##0.0000"/>
    <numFmt numFmtId="189" formatCode="_(* #,##0.00_);_(* \(#,##0.00\);_(* &quot;-&quot;??_);_(@_)"/>
    <numFmt numFmtId="190" formatCode="_(* #,##0_);_(* \(#,##0\);_(* &quot;-&quot;??_);_(@_)"/>
    <numFmt numFmtId="191" formatCode="#,##0.00000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>
      <alignment vertical="top" wrapText="1"/>
      <protection/>
    </xf>
    <xf numFmtId="0" fontId="38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2" fontId="5" fillId="0" borderId="0" xfId="0" applyNumberFormat="1" applyFont="1" applyBorder="1" applyAlignment="1">
      <alignment vertical="top"/>
    </xf>
    <xf numFmtId="182" fontId="4" fillId="0" borderId="0" xfId="0" applyNumberFormat="1" applyFont="1" applyBorder="1" applyAlignment="1">
      <alignment vertical="top"/>
    </xf>
    <xf numFmtId="182" fontId="4" fillId="0" borderId="0" xfId="0" applyNumberFormat="1" applyFont="1" applyFill="1" applyBorder="1" applyAlignment="1">
      <alignment vertical="top"/>
    </xf>
    <xf numFmtId="173" fontId="4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top" wrapText="1"/>
    </xf>
    <xf numFmtId="0" fontId="58" fillId="33" borderId="13" xfId="0" applyFont="1" applyFill="1" applyBorder="1" applyAlignment="1">
      <alignment horizontal="left" vertical="top" wrapText="1"/>
    </xf>
    <xf numFmtId="0" fontId="58" fillId="33" borderId="13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top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182" fontId="58" fillId="33" borderId="13" xfId="0" applyNumberFormat="1" applyFont="1" applyFill="1" applyBorder="1" applyAlignment="1">
      <alignment horizontal="right" vertical="center" wrapText="1"/>
    </xf>
    <xf numFmtId="182" fontId="58" fillId="0" borderId="13" xfId="0" applyNumberFormat="1" applyFont="1" applyFill="1" applyBorder="1" applyAlignment="1">
      <alignment horizontal="right" vertical="center" wrapText="1"/>
    </xf>
    <xf numFmtId="0" fontId="59" fillId="33" borderId="13" xfId="0" applyFont="1" applyFill="1" applyBorder="1" applyAlignment="1">
      <alignment vertical="center" wrapText="1"/>
    </xf>
    <xf numFmtId="182" fontId="59" fillId="33" borderId="13" xfId="0" applyNumberFormat="1" applyFont="1" applyFill="1" applyBorder="1" applyAlignment="1">
      <alignment horizontal="right" vertical="center" wrapText="1"/>
    </xf>
    <xf numFmtId="0" fontId="59" fillId="0" borderId="13" xfId="0" applyFont="1" applyFill="1" applyBorder="1" applyAlignment="1">
      <alignment vertical="top" wrapText="1"/>
    </xf>
    <xf numFmtId="182" fontId="59" fillId="0" borderId="13" xfId="0" applyNumberFormat="1" applyFont="1" applyFill="1" applyBorder="1" applyAlignment="1">
      <alignment horizontal="right" vertical="center" wrapText="1"/>
    </xf>
    <xf numFmtId="3" fontId="59" fillId="33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top" wrapText="1" indent="1"/>
    </xf>
    <xf numFmtId="0" fontId="58" fillId="33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9" fillId="33" borderId="0" xfId="0" applyFont="1" applyFill="1" applyAlignment="1">
      <alignment horizontal="right" vertical="top" wrapText="1"/>
    </xf>
    <xf numFmtId="0" fontId="58" fillId="33" borderId="0" xfId="0" applyFont="1" applyFill="1" applyAlignment="1">
      <alignment horizontal="center" vertical="top" wrapText="1"/>
    </xf>
    <xf numFmtId="0" fontId="58" fillId="33" borderId="1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58" fillId="33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vertical="top" wrapText="1"/>
    </xf>
    <xf numFmtId="182" fontId="60" fillId="0" borderId="13" xfId="0" applyNumberFormat="1" applyFont="1" applyFill="1" applyBorder="1" applyAlignment="1">
      <alignment vertical="top" wrapText="1"/>
    </xf>
    <xf numFmtId="0" fontId="61" fillId="0" borderId="13" xfId="0" applyFont="1" applyFill="1" applyBorder="1" applyAlignment="1">
      <alignment horizontal="center" vertical="top" wrapText="1"/>
    </xf>
    <xf numFmtId="0" fontId="61" fillId="33" borderId="13" xfId="0" applyFont="1" applyFill="1" applyBorder="1" applyAlignment="1">
      <alignment horizontal="left" vertical="top" wrapText="1"/>
    </xf>
    <xf numFmtId="182" fontId="61" fillId="0" borderId="13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0" fillId="0" borderId="0" xfId="57" applyFont="1" applyFill="1" applyBorder="1" applyAlignment="1">
      <alignment wrapText="1"/>
      <protection/>
    </xf>
    <xf numFmtId="182" fontId="5" fillId="0" borderId="0" xfId="57" applyNumberFormat="1" applyFont="1" applyFill="1" applyBorder="1" applyAlignment="1">
      <alignment horizontal="center"/>
      <protection/>
    </xf>
    <xf numFmtId="182" fontId="3" fillId="0" borderId="0" xfId="0" applyNumberFormat="1" applyFont="1" applyFill="1" applyAlignment="1">
      <alignment/>
    </xf>
    <xf numFmtId="0" fontId="4" fillId="0" borderId="0" xfId="57" applyFont="1" applyFill="1" applyBorder="1" applyAlignment="1">
      <alignment wrapText="1"/>
      <protection/>
    </xf>
    <xf numFmtId="182" fontId="4" fillId="0" borderId="0" xfId="57" applyNumberFormat="1" applyFont="1" applyFill="1" applyBorder="1" applyAlignment="1">
      <alignment/>
      <protection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82" fontId="5" fillId="0" borderId="0" xfId="57" applyNumberFormat="1" applyFont="1" applyFill="1" applyBorder="1" applyAlignment="1">
      <alignment horizontal="right" wrapText="1"/>
      <protection/>
    </xf>
    <xf numFmtId="182" fontId="4" fillId="0" borderId="0" xfId="57" applyNumberFormat="1" applyFont="1" applyFill="1" applyBorder="1" applyAlignment="1">
      <alignment horizontal="right"/>
      <protection/>
    </xf>
    <xf numFmtId="0" fontId="58" fillId="33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 vertical="center" wrapText="1"/>
    </xf>
    <xf numFmtId="0" fontId="59" fillId="33" borderId="0" xfId="0" applyFont="1" applyFill="1" applyAlignment="1">
      <alignment horizontal="right" vertical="center" wrapText="1"/>
    </xf>
    <xf numFmtId="0" fontId="58" fillId="33" borderId="0" xfId="0" applyFont="1" applyFill="1" applyAlignment="1">
      <alignment horizontal="center" vertical="top" wrapText="1"/>
    </xf>
    <xf numFmtId="0" fontId="5" fillId="0" borderId="0" xfId="57" applyNumberFormat="1" applyFont="1" applyFill="1" applyBorder="1" applyAlignment="1">
      <alignment horizontal="center" wrapText="1" shrinkToFi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3" fontId="4" fillId="0" borderId="10" xfId="53" applyNumberFormat="1" applyFont="1" applyFill="1" applyBorder="1" applyAlignment="1">
      <alignment vertical="top" wrapText="1"/>
      <protection/>
    </xf>
    <xf numFmtId="0" fontId="59" fillId="0" borderId="10" xfId="0" applyFont="1" applyFill="1" applyBorder="1" applyAlignment="1">
      <alignment wrapText="1"/>
    </xf>
    <xf numFmtId="0" fontId="4" fillId="0" borderId="10" xfId="53" applyFont="1" applyFill="1" applyBorder="1" applyAlignment="1">
      <alignment horizontal="justify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5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justify" vertical="top" wrapText="1"/>
      <protection/>
    </xf>
    <xf numFmtId="0" fontId="4" fillId="0" borderId="15" xfId="53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9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right"/>
      <protection/>
    </xf>
    <xf numFmtId="0" fontId="62" fillId="0" borderId="0" xfId="5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5" fillId="0" borderId="0" xfId="53" applyFont="1" applyFill="1" applyBorder="1">
      <alignment/>
      <protection/>
    </xf>
    <xf numFmtId="0" fontId="4" fillId="0" borderId="0" xfId="53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11" fillId="0" borderId="0" xfId="53" applyFont="1" applyFill="1" applyBorder="1">
      <alignment/>
      <protection/>
    </xf>
    <xf numFmtId="0" fontId="12" fillId="0" borderId="0" xfId="53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/>
      <protection/>
    </xf>
    <xf numFmtId="0" fontId="13" fillId="0" borderId="0" xfId="53" applyFont="1" applyFill="1" applyBorder="1" applyAlignment="1">
      <alignment horizontal="right"/>
      <protection/>
    </xf>
    <xf numFmtId="0" fontId="13" fillId="0" borderId="0" xfId="53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8" fillId="33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right" vertical="center" wrapText="1"/>
    </xf>
    <xf numFmtId="0" fontId="59" fillId="33" borderId="0" xfId="0" applyFont="1" applyFill="1" applyAlignment="1">
      <alignment horizontal="right" vertical="center" wrapText="1"/>
    </xf>
    <xf numFmtId="0" fontId="58" fillId="33" borderId="0" xfId="0" applyFont="1" applyFill="1" applyAlignment="1">
      <alignment horizontal="center" vertical="top" wrapText="1"/>
    </xf>
    <xf numFmtId="0" fontId="58" fillId="33" borderId="14" xfId="0" applyFont="1" applyFill="1" applyBorder="1" applyAlignment="1">
      <alignment horizontal="center" vertical="top" wrapText="1"/>
    </xf>
    <xf numFmtId="0" fontId="58" fillId="33" borderId="16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wrapText="1"/>
    </xf>
    <xf numFmtId="0" fontId="5" fillId="0" borderId="21" xfId="53" applyFont="1" applyFill="1" applyBorder="1" applyAlignment="1">
      <alignment horizontal="left" vertical="top" wrapText="1"/>
      <protection/>
    </xf>
    <xf numFmtId="0" fontId="5" fillId="0" borderId="15" xfId="53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right" wrapText="1"/>
      <protection/>
    </xf>
    <xf numFmtId="0" fontId="59" fillId="0" borderId="0" xfId="56" applyFont="1" applyFill="1" applyBorder="1" applyAlignment="1">
      <alignment horizontal="right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right" vertical="center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right"/>
    </xf>
    <xf numFmtId="0" fontId="5" fillId="0" borderId="0" xfId="57" applyFont="1" applyFill="1" applyBorder="1" applyAlignment="1">
      <alignment horizontal="center" wrapText="1"/>
      <protection/>
    </xf>
    <xf numFmtId="0" fontId="6" fillId="0" borderId="0" xfId="0" applyFont="1" applyFill="1" applyAlignment="1">
      <alignment wrapText="1"/>
    </xf>
    <xf numFmtId="0" fontId="5" fillId="0" borderId="0" xfId="57" applyNumberFormat="1" applyFont="1" applyFill="1" applyBorder="1" applyAlignment="1">
      <alignment horizontal="center" wrapText="1" shrinkToFit="1"/>
      <protection/>
    </xf>
    <xf numFmtId="0" fontId="5" fillId="0" borderId="27" xfId="57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5" fillId="0" borderId="21" xfId="57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22" xfId="57" applyFont="1" applyFill="1" applyBorder="1" applyAlignment="1">
      <alignment horizontal="center" vertical="center" wrapText="1"/>
      <protection/>
    </xf>
    <xf numFmtId="0" fontId="5" fillId="0" borderId="15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view="pageBreakPreview" zoomScaleNormal="75" zoomScaleSheetLayoutView="100" workbookViewId="0" topLeftCell="A1">
      <selection activeCell="E1" sqref="E1"/>
    </sheetView>
  </sheetViews>
  <sheetFormatPr defaultColWidth="9.00390625" defaultRowHeight="12.75"/>
  <cols>
    <col min="1" max="1" width="26.75390625" style="27" customWidth="1"/>
    <col min="2" max="2" width="49.375" style="27" customWidth="1"/>
    <col min="3" max="3" width="16.375" style="27" customWidth="1"/>
    <col min="4" max="4" width="17.125" style="27" customWidth="1"/>
    <col min="5" max="5" width="17.875" style="27" customWidth="1"/>
    <col min="6" max="16384" width="9.125" style="27" customWidth="1"/>
  </cols>
  <sheetData>
    <row r="1" spans="1:5" ht="18.75" customHeight="1">
      <c r="A1" s="52"/>
      <c r="B1" s="52"/>
      <c r="C1" s="52"/>
      <c r="D1" s="52"/>
      <c r="E1" s="52" t="s">
        <v>309</v>
      </c>
    </row>
    <row r="2" spans="1:5" ht="18.75" customHeight="1">
      <c r="A2" s="52"/>
      <c r="B2" s="119" t="s">
        <v>613</v>
      </c>
      <c r="C2" s="119"/>
      <c r="D2" s="119"/>
      <c r="E2" s="119"/>
    </row>
    <row r="3" spans="1:5" ht="18.75" customHeight="1">
      <c r="A3" s="52"/>
      <c r="B3" s="119" t="s">
        <v>833</v>
      </c>
      <c r="C3" s="119"/>
      <c r="D3" s="119"/>
      <c r="E3" s="119"/>
    </row>
    <row r="4" spans="1:5" ht="18.75" customHeight="1">
      <c r="A4" s="52"/>
      <c r="B4" s="52"/>
      <c r="C4" s="52"/>
      <c r="D4" s="52"/>
      <c r="E4" s="52"/>
    </row>
    <row r="5" spans="1:5" ht="18.75" customHeight="1">
      <c r="A5" s="52"/>
      <c r="B5" s="52"/>
      <c r="C5" s="52"/>
      <c r="D5" s="52"/>
      <c r="E5" s="52" t="s">
        <v>309</v>
      </c>
    </row>
    <row r="6" spans="1:5" ht="18.75" customHeight="1">
      <c r="A6" s="52"/>
      <c r="B6" s="118" t="s">
        <v>612</v>
      </c>
      <c r="C6" s="118"/>
      <c r="D6" s="118"/>
      <c r="E6" s="118"/>
    </row>
    <row r="7" spans="1:5" ht="18.75" customHeight="1">
      <c r="A7" s="52"/>
      <c r="B7" s="118" t="s">
        <v>614</v>
      </c>
      <c r="C7" s="118"/>
      <c r="D7" s="118"/>
      <c r="E7" s="118"/>
    </row>
    <row r="8" spans="1:5" ht="18.75" customHeight="1">
      <c r="A8" s="52"/>
      <c r="B8" s="52"/>
      <c r="C8" s="52"/>
      <c r="D8" s="52"/>
      <c r="E8" s="52"/>
    </row>
    <row r="9" spans="1:5" ht="63.75" customHeight="1">
      <c r="A9" s="122" t="s">
        <v>429</v>
      </c>
      <c r="B9" s="122"/>
      <c r="C9" s="122"/>
      <c r="D9" s="122"/>
      <c r="E9" s="122"/>
    </row>
    <row r="10" spans="1:5" ht="18.75">
      <c r="A10" s="120" t="s">
        <v>319</v>
      </c>
      <c r="B10" s="120" t="s">
        <v>320</v>
      </c>
      <c r="C10" s="120" t="s">
        <v>121</v>
      </c>
      <c r="D10" s="120"/>
      <c r="E10" s="120"/>
    </row>
    <row r="11" spans="1:5" ht="105.75" customHeight="1">
      <c r="A11" s="121" t="s">
        <v>278</v>
      </c>
      <c r="B11" s="121" t="s">
        <v>278</v>
      </c>
      <c r="C11" s="43" t="s">
        <v>260</v>
      </c>
      <c r="D11" s="43" t="s">
        <v>277</v>
      </c>
      <c r="E11" s="43" t="s">
        <v>430</v>
      </c>
    </row>
    <row r="12" spans="1:5" ht="31.5">
      <c r="A12" s="57" t="s">
        <v>323</v>
      </c>
      <c r="B12" s="58" t="s">
        <v>7</v>
      </c>
      <c r="C12" s="59">
        <v>259329.48641</v>
      </c>
      <c r="D12" s="59">
        <v>267400.83066</v>
      </c>
      <c r="E12" s="59">
        <v>254860.23109</v>
      </c>
    </row>
    <row r="13" spans="1:5" ht="15.75">
      <c r="A13" s="57" t="s">
        <v>324</v>
      </c>
      <c r="B13" s="58" t="s">
        <v>123</v>
      </c>
      <c r="C13" s="59">
        <v>217237.53</v>
      </c>
      <c r="D13" s="59">
        <v>226397.14</v>
      </c>
      <c r="E13" s="59">
        <v>214732.77</v>
      </c>
    </row>
    <row r="14" spans="1:5" ht="15.75">
      <c r="A14" s="57" t="s">
        <v>325</v>
      </c>
      <c r="B14" s="58" t="s">
        <v>124</v>
      </c>
      <c r="C14" s="59">
        <v>217237.53</v>
      </c>
      <c r="D14" s="59">
        <v>226397.14</v>
      </c>
      <c r="E14" s="59">
        <v>214732.77</v>
      </c>
    </row>
    <row r="15" spans="1:5" ht="110.25">
      <c r="A15" s="57" t="s">
        <v>326</v>
      </c>
      <c r="B15" s="58" t="s">
        <v>431</v>
      </c>
      <c r="C15" s="59">
        <v>215092.53</v>
      </c>
      <c r="D15" s="59">
        <v>224199.14</v>
      </c>
      <c r="E15" s="59">
        <v>212492.77</v>
      </c>
    </row>
    <row r="16" spans="1:5" ht="94.5">
      <c r="A16" s="60" t="s">
        <v>326</v>
      </c>
      <c r="B16" s="61" t="s">
        <v>431</v>
      </c>
      <c r="C16" s="62">
        <v>215092.53</v>
      </c>
      <c r="D16" s="62">
        <v>224199.14</v>
      </c>
      <c r="E16" s="62">
        <v>212492.77</v>
      </c>
    </row>
    <row r="17" spans="1:5" ht="159" customHeight="1">
      <c r="A17" s="57" t="s">
        <v>327</v>
      </c>
      <c r="B17" s="58" t="s">
        <v>226</v>
      </c>
      <c r="C17" s="59">
        <v>279</v>
      </c>
      <c r="D17" s="59">
        <v>286</v>
      </c>
      <c r="E17" s="59">
        <v>291</v>
      </c>
    </row>
    <row r="18" spans="1:5" ht="141.75">
      <c r="A18" s="60" t="s">
        <v>327</v>
      </c>
      <c r="B18" s="61" t="s">
        <v>226</v>
      </c>
      <c r="C18" s="62">
        <v>279</v>
      </c>
      <c r="D18" s="62">
        <v>286</v>
      </c>
      <c r="E18" s="62">
        <v>291</v>
      </c>
    </row>
    <row r="19" spans="1:5" ht="63">
      <c r="A19" s="57" t="s">
        <v>328</v>
      </c>
      <c r="B19" s="58" t="s">
        <v>227</v>
      </c>
      <c r="C19" s="59">
        <v>1016</v>
      </c>
      <c r="D19" s="59">
        <v>1041</v>
      </c>
      <c r="E19" s="59">
        <v>1061</v>
      </c>
    </row>
    <row r="20" spans="1:5" ht="63">
      <c r="A20" s="60" t="s">
        <v>328</v>
      </c>
      <c r="B20" s="61" t="s">
        <v>227</v>
      </c>
      <c r="C20" s="62">
        <v>1016</v>
      </c>
      <c r="D20" s="62">
        <v>1041</v>
      </c>
      <c r="E20" s="62">
        <v>1061</v>
      </c>
    </row>
    <row r="21" spans="1:5" ht="126">
      <c r="A21" s="57" t="s">
        <v>432</v>
      </c>
      <c r="B21" s="58" t="s">
        <v>629</v>
      </c>
      <c r="C21" s="59">
        <v>850</v>
      </c>
      <c r="D21" s="59">
        <v>871</v>
      </c>
      <c r="E21" s="59">
        <v>888</v>
      </c>
    </row>
    <row r="22" spans="1:5" ht="111.75" customHeight="1">
      <c r="A22" s="60" t="s">
        <v>432</v>
      </c>
      <c r="B22" s="61" t="s">
        <v>629</v>
      </c>
      <c r="C22" s="62">
        <v>850</v>
      </c>
      <c r="D22" s="62">
        <v>871</v>
      </c>
      <c r="E22" s="62">
        <v>888</v>
      </c>
    </row>
    <row r="23" spans="1:5" ht="47.25">
      <c r="A23" s="57" t="s">
        <v>329</v>
      </c>
      <c r="B23" s="58" t="s">
        <v>24</v>
      </c>
      <c r="C23" s="59">
        <v>11425.1</v>
      </c>
      <c r="D23" s="59">
        <v>11880.48</v>
      </c>
      <c r="E23" s="59">
        <v>12098.15</v>
      </c>
    </row>
    <row r="24" spans="1:5" ht="47.25">
      <c r="A24" s="57" t="s">
        <v>330</v>
      </c>
      <c r="B24" s="58" t="s">
        <v>25</v>
      </c>
      <c r="C24" s="59">
        <v>11425.1</v>
      </c>
      <c r="D24" s="59">
        <v>11880.48</v>
      </c>
      <c r="E24" s="59">
        <v>12098.15</v>
      </c>
    </row>
    <row r="25" spans="1:5" ht="94.5">
      <c r="A25" s="57" t="s">
        <v>382</v>
      </c>
      <c r="B25" s="58" t="s">
        <v>383</v>
      </c>
      <c r="C25" s="59">
        <v>5245.99</v>
      </c>
      <c r="D25" s="59">
        <v>5461.68</v>
      </c>
      <c r="E25" s="59">
        <v>5601.23</v>
      </c>
    </row>
    <row r="26" spans="1:5" ht="157.5">
      <c r="A26" s="60" t="s">
        <v>331</v>
      </c>
      <c r="B26" s="61" t="s">
        <v>630</v>
      </c>
      <c r="C26" s="62">
        <v>5245.99</v>
      </c>
      <c r="D26" s="62">
        <v>5461.68</v>
      </c>
      <c r="E26" s="62">
        <v>5601.23</v>
      </c>
    </row>
    <row r="27" spans="1:5" ht="126">
      <c r="A27" s="57" t="s">
        <v>384</v>
      </c>
      <c r="B27" s="58" t="s">
        <v>385</v>
      </c>
      <c r="C27" s="59">
        <v>29.9</v>
      </c>
      <c r="D27" s="59">
        <v>30.82</v>
      </c>
      <c r="E27" s="59">
        <v>31.28</v>
      </c>
    </row>
    <row r="28" spans="1:5" ht="175.5" customHeight="1">
      <c r="A28" s="60" t="s">
        <v>332</v>
      </c>
      <c r="B28" s="61" t="s">
        <v>631</v>
      </c>
      <c r="C28" s="62">
        <v>29.9</v>
      </c>
      <c r="D28" s="62">
        <v>30.82</v>
      </c>
      <c r="E28" s="62">
        <v>31.28</v>
      </c>
    </row>
    <row r="29" spans="1:5" ht="96" customHeight="1">
      <c r="A29" s="57" t="s">
        <v>386</v>
      </c>
      <c r="B29" s="58" t="s">
        <v>387</v>
      </c>
      <c r="C29" s="59">
        <v>6149.21</v>
      </c>
      <c r="D29" s="59">
        <v>6387.98</v>
      </c>
      <c r="E29" s="59">
        <v>6465.64</v>
      </c>
    </row>
    <row r="30" spans="1:5" ht="157.5">
      <c r="A30" s="60" t="s">
        <v>333</v>
      </c>
      <c r="B30" s="61" t="s">
        <v>632</v>
      </c>
      <c r="C30" s="62">
        <v>6149.21</v>
      </c>
      <c r="D30" s="62">
        <v>6387.98</v>
      </c>
      <c r="E30" s="62">
        <v>6465.64</v>
      </c>
    </row>
    <row r="31" spans="1:5" ht="15.75">
      <c r="A31" s="57" t="s">
        <v>334</v>
      </c>
      <c r="B31" s="58" t="s">
        <v>222</v>
      </c>
      <c r="C31" s="59">
        <v>12135</v>
      </c>
      <c r="D31" s="59">
        <v>10185</v>
      </c>
      <c r="E31" s="59">
        <v>9985</v>
      </c>
    </row>
    <row r="32" spans="1:5" ht="31.5">
      <c r="A32" s="57" t="s">
        <v>335</v>
      </c>
      <c r="B32" s="58" t="s">
        <v>5</v>
      </c>
      <c r="C32" s="59">
        <v>9090</v>
      </c>
      <c r="D32" s="59">
        <v>9090</v>
      </c>
      <c r="E32" s="59">
        <v>9090</v>
      </c>
    </row>
    <row r="33" spans="1:5" ht="47.25">
      <c r="A33" s="57" t="s">
        <v>388</v>
      </c>
      <c r="B33" s="58" t="s">
        <v>6</v>
      </c>
      <c r="C33" s="59">
        <v>7650</v>
      </c>
      <c r="D33" s="59">
        <v>7650</v>
      </c>
      <c r="E33" s="59">
        <v>7650</v>
      </c>
    </row>
    <row r="34" spans="1:5" ht="47.25">
      <c r="A34" s="60" t="s">
        <v>336</v>
      </c>
      <c r="B34" s="61" t="s">
        <v>6</v>
      </c>
      <c r="C34" s="62">
        <v>7650</v>
      </c>
      <c r="D34" s="62">
        <v>7650</v>
      </c>
      <c r="E34" s="62">
        <v>7650</v>
      </c>
    </row>
    <row r="35" spans="1:5" ht="63">
      <c r="A35" s="57" t="s">
        <v>389</v>
      </c>
      <c r="B35" s="58" t="s">
        <v>390</v>
      </c>
      <c r="C35" s="59">
        <v>1440</v>
      </c>
      <c r="D35" s="59">
        <v>1440</v>
      </c>
      <c r="E35" s="59">
        <v>1440</v>
      </c>
    </row>
    <row r="36" spans="1:5" ht="81.75" customHeight="1">
      <c r="A36" s="60" t="s">
        <v>337</v>
      </c>
      <c r="B36" s="61" t="s">
        <v>228</v>
      </c>
      <c r="C36" s="62">
        <v>1440</v>
      </c>
      <c r="D36" s="62">
        <v>1440</v>
      </c>
      <c r="E36" s="62">
        <v>1440</v>
      </c>
    </row>
    <row r="37" spans="1:5" ht="31.5">
      <c r="A37" s="57" t="s">
        <v>338</v>
      </c>
      <c r="B37" s="58" t="s">
        <v>0</v>
      </c>
      <c r="C37" s="59">
        <v>2450</v>
      </c>
      <c r="D37" s="59">
        <v>500</v>
      </c>
      <c r="E37" s="59">
        <v>300</v>
      </c>
    </row>
    <row r="38" spans="1:5" ht="31.5">
      <c r="A38" s="57" t="s">
        <v>339</v>
      </c>
      <c r="B38" s="58" t="s">
        <v>0</v>
      </c>
      <c r="C38" s="59">
        <v>2450</v>
      </c>
      <c r="D38" s="59">
        <v>500</v>
      </c>
      <c r="E38" s="59">
        <v>300</v>
      </c>
    </row>
    <row r="39" spans="1:5" ht="31.5">
      <c r="A39" s="60" t="s">
        <v>339</v>
      </c>
      <c r="B39" s="61" t="s">
        <v>0</v>
      </c>
      <c r="C39" s="62">
        <v>2450</v>
      </c>
      <c r="D39" s="62">
        <v>500</v>
      </c>
      <c r="E39" s="62">
        <v>300</v>
      </c>
    </row>
    <row r="40" spans="1:5" ht="15.75">
      <c r="A40" s="57" t="s">
        <v>340</v>
      </c>
      <c r="B40" s="58" t="s">
        <v>28</v>
      </c>
      <c r="C40" s="59">
        <v>151</v>
      </c>
      <c r="D40" s="59">
        <v>151</v>
      </c>
      <c r="E40" s="59">
        <v>151</v>
      </c>
    </row>
    <row r="41" spans="1:5" ht="15.75">
      <c r="A41" s="57" t="s">
        <v>341</v>
      </c>
      <c r="B41" s="58" t="s">
        <v>28</v>
      </c>
      <c r="C41" s="59">
        <v>151</v>
      </c>
      <c r="D41" s="59">
        <v>151</v>
      </c>
      <c r="E41" s="59">
        <v>151</v>
      </c>
    </row>
    <row r="42" spans="1:5" ht="15.75">
      <c r="A42" s="60" t="s">
        <v>341</v>
      </c>
      <c r="B42" s="61" t="s">
        <v>28</v>
      </c>
      <c r="C42" s="62">
        <v>151</v>
      </c>
      <c r="D42" s="62">
        <v>151</v>
      </c>
      <c r="E42" s="62">
        <v>151</v>
      </c>
    </row>
    <row r="43" spans="1:5" ht="31.5">
      <c r="A43" s="57" t="s">
        <v>342</v>
      </c>
      <c r="B43" s="58" t="s">
        <v>22</v>
      </c>
      <c r="C43" s="59">
        <v>444</v>
      </c>
      <c r="D43" s="59">
        <v>444</v>
      </c>
      <c r="E43" s="59">
        <v>444</v>
      </c>
    </row>
    <row r="44" spans="1:5" ht="63">
      <c r="A44" s="57" t="s">
        <v>343</v>
      </c>
      <c r="B44" s="58" t="s">
        <v>344</v>
      </c>
      <c r="C44" s="59">
        <v>444</v>
      </c>
      <c r="D44" s="59">
        <v>444</v>
      </c>
      <c r="E44" s="59">
        <v>444</v>
      </c>
    </row>
    <row r="45" spans="1:5" ht="63">
      <c r="A45" s="60" t="s">
        <v>343</v>
      </c>
      <c r="B45" s="61" t="s">
        <v>344</v>
      </c>
      <c r="C45" s="62">
        <v>444</v>
      </c>
      <c r="D45" s="62">
        <v>444</v>
      </c>
      <c r="E45" s="62">
        <v>444</v>
      </c>
    </row>
    <row r="46" spans="1:5" ht="15.75">
      <c r="A46" s="57" t="s">
        <v>345</v>
      </c>
      <c r="B46" s="58" t="s">
        <v>1</v>
      </c>
      <c r="C46" s="59">
        <v>3300</v>
      </c>
      <c r="D46" s="59">
        <v>3300</v>
      </c>
      <c r="E46" s="59">
        <v>3300</v>
      </c>
    </row>
    <row r="47" spans="1:5" ht="47.25">
      <c r="A47" s="57" t="s">
        <v>346</v>
      </c>
      <c r="B47" s="58" t="s">
        <v>3</v>
      </c>
      <c r="C47" s="59">
        <v>3300</v>
      </c>
      <c r="D47" s="59">
        <v>3300</v>
      </c>
      <c r="E47" s="59">
        <v>3300</v>
      </c>
    </row>
    <row r="48" spans="1:5" ht="65.25" customHeight="1">
      <c r="A48" s="57" t="s">
        <v>347</v>
      </c>
      <c r="B48" s="58" t="s">
        <v>23</v>
      </c>
      <c r="C48" s="59">
        <v>3300</v>
      </c>
      <c r="D48" s="59">
        <v>3300</v>
      </c>
      <c r="E48" s="59">
        <v>3300</v>
      </c>
    </row>
    <row r="49" spans="1:5" ht="63">
      <c r="A49" s="60" t="s">
        <v>347</v>
      </c>
      <c r="B49" s="61" t="s">
        <v>23</v>
      </c>
      <c r="C49" s="62">
        <v>3300</v>
      </c>
      <c r="D49" s="62">
        <v>3300</v>
      </c>
      <c r="E49" s="62">
        <v>3300</v>
      </c>
    </row>
    <row r="50" spans="1:5" ht="63">
      <c r="A50" s="57" t="s">
        <v>348</v>
      </c>
      <c r="B50" s="58" t="s">
        <v>125</v>
      </c>
      <c r="C50" s="59">
        <v>11148</v>
      </c>
      <c r="D50" s="59">
        <v>11820</v>
      </c>
      <c r="E50" s="59">
        <v>11800</v>
      </c>
    </row>
    <row r="51" spans="1:5" ht="141.75">
      <c r="A51" s="57" t="s">
        <v>349</v>
      </c>
      <c r="B51" s="58" t="s">
        <v>126</v>
      </c>
      <c r="C51" s="59">
        <v>11020</v>
      </c>
      <c r="D51" s="59">
        <v>11630</v>
      </c>
      <c r="E51" s="59">
        <v>11610</v>
      </c>
    </row>
    <row r="52" spans="1:5" ht="94.5">
      <c r="A52" s="57" t="s">
        <v>391</v>
      </c>
      <c r="B52" s="58" t="s">
        <v>392</v>
      </c>
      <c r="C52" s="59">
        <v>3100</v>
      </c>
      <c r="D52" s="59">
        <v>3015</v>
      </c>
      <c r="E52" s="59">
        <v>3000</v>
      </c>
    </row>
    <row r="53" spans="1:5" ht="126">
      <c r="A53" s="60" t="s">
        <v>350</v>
      </c>
      <c r="B53" s="61" t="s">
        <v>261</v>
      </c>
      <c r="C53" s="62">
        <v>1800</v>
      </c>
      <c r="D53" s="62">
        <v>1765</v>
      </c>
      <c r="E53" s="62">
        <v>1750</v>
      </c>
    </row>
    <row r="54" spans="1:5" ht="110.25">
      <c r="A54" s="60" t="s">
        <v>137</v>
      </c>
      <c r="B54" s="61" t="s">
        <v>127</v>
      </c>
      <c r="C54" s="62">
        <v>1300</v>
      </c>
      <c r="D54" s="62">
        <v>1250</v>
      </c>
      <c r="E54" s="62">
        <v>1250</v>
      </c>
    </row>
    <row r="55" spans="1:5" ht="126">
      <c r="A55" s="57" t="s">
        <v>393</v>
      </c>
      <c r="B55" s="58" t="s">
        <v>394</v>
      </c>
      <c r="C55" s="59">
        <v>120</v>
      </c>
      <c r="D55" s="59">
        <v>115</v>
      </c>
      <c r="E55" s="59">
        <v>110</v>
      </c>
    </row>
    <row r="56" spans="1:5" ht="110.25">
      <c r="A56" s="60" t="s">
        <v>111</v>
      </c>
      <c r="B56" s="61" t="s">
        <v>112</v>
      </c>
      <c r="C56" s="62">
        <v>120</v>
      </c>
      <c r="D56" s="62">
        <v>115</v>
      </c>
      <c r="E56" s="62">
        <v>110</v>
      </c>
    </row>
    <row r="57" spans="1:5" ht="63">
      <c r="A57" s="57" t="s">
        <v>395</v>
      </c>
      <c r="B57" s="58" t="s">
        <v>396</v>
      </c>
      <c r="C57" s="59">
        <v>7800</v>
      </c>
      <c r="D57" s="59">
        <v>8500</v>
      </c>
      <c r="E57" s="59">
        <v>8500</v>
      </c>
    </row>
    <row r="58" spans="1:5" ht="47.25">
      <c r="A58" s="60" t="s">
        <v>113</v>
      </c>
      <c r="B58" s="61" t="s">
        <v>128</v>
      </c>
      <c r="C58" s="62">
        <v>7800</v>
      </c>
      <c r="D58" s="62">
        <v>8500</v>
      </c>
      <c r="E58" s="62">
        <v>8500</v>
      </c>
    </row>
    <row r="59" spans="1:5" ht="126">
      <c r="A59" s="57" t="s">
        <v>351</v>
      </c>
      <c r="B59" s="58" t="s">
        <v>19</v>
      </c>
      <c r="C59" s="59">
        <v>128</v>
      </c>
      <c r="D59" s="59">
        <v>190</v>
      </c>
      <c r="E59" s="59">
        <v>190</v>
      </c>
    </row>
    <row r="60" spans="1:5" ht="126">
      <c r="A60" s="57" t="s">
        <v>397</v>
      </c>
      <c r="B60" s="58" t="s">
        <v>398</v>
      </c>
      <c r="C60" s="59">
        <v>128</v>
      </c>
      <c r="D60" s="59">
        <v>190</v>
      </c>
      <c r="E60" s="59">
        <v>190</v>
      </c>
    </row>
    <row r="61" spans="1:5" ht="110.25">
      <c r="A61" s="60" t="s">
        <v>114</v>
      </c>
      <c r="B61" s="61" t="s">
        <v>20</v>
      </c>
      <c r="C61" s="62">
        <v>128</v>
      </c>
      <c r="D61" s="62">
        <v>190</v>
      </c>
      <c r="E61" s="62">
        <v>190</v>
      </c>
    </row>
    <row r="62" spans="1:5" ht="31.5">
      <c r="A62" s="57" t="s">
        <v>352</v>
      </c>
      <c r="B62" s="58" t="s">
        <v>129</v>
      </c>
      <c r="C62" s="59">
        <v>1778.85641</v>
      </c>
      <c r="D62" s="59">
        <v>1850.01066</v>
      </c>
      <c r="E62" s="59">
        <v>1924.01109</v>
      </c>
    </row>
    <row r="63" spans="1:5" ht="31.5">
      <c r="A63" s="57" t="s">
        <v>353</v>
      </c>
      <c r="B63" s="58" t="s">
        <v>2</v>
      </c>
      <c r="C63" s="59">
        <v>1778.85641</v>
      </c>
      <c r="D63" s="59">
        <v>1850.01066</v>
      </c>
      <c r="E63" s="59">
        <v>1924.01109</v>
      </c>
    </row>
    <row r="64" spans="1:5" ht="47.25">
      <c r="A64" s="57" t="s">
        <v>354</v>
      </c>
      <c r="B64" s="58" t="s">
        <v>355</v>
      </c>
      <c r="C64" s="59">
        <v>894.20853</v>
      </c>
      <c r="D64" s="59">
        <v>929.97687</v>
      </c>
      <c r="E64" s="59">
        <v>967.17595</v>
      </c>
    </row>
    <row r="65" spans="1:5" ht="31.5">
      <c r="A65" s="60" t="s">
        <v>354</v>
      </c>
      <c r="B65" s="61" t="s">
        <v>355</v>
      </c>
      <c r="C65" s="62">
        <v>894.20853</v>
      </c>
      <c r="D65" s="62">
        <v>929.97687</v>
      </c>
      <c r="E65" s="62">
        <v>967.17595</v>
      </c>
    </row>
    <row r="66" spans="1:5" ht="31.5">
      <c r="A66" s="57" t="s">
        <v>356</v>
      </c>
      <c r="B66" s="58" t="s">
        <v>21</v>
      </c>
      <c r="C66" s="59">
        <v>854.96241</v>
      </c>
      <c r="D66" s="59">
        <v>889.1609</v>
      </c>
      <c r="E66" s="59">
        <v>924.72734</v>
      </c>
    </row>
    <row r="67" spans="1:5" ht="31.5">
      <c r="A67" s="60" t="s">
        <v>356</v>
      </c>
      <c r="B67" s="61" t="s">
        <v>21</v>
      </c>
      <c r="C67" s="62">
        <v>854.96241</v>
      </c>
      <c r="D67" s="62">
        <v>889.1609</v>
      </c>
      <c r="E67" s="62">
        <v>924.72734</v>
      </c>
    </row>
    <row r="68" spans="1:5" ht="31.5">
      <c r="A68" s="57" t="s">
        <v>399</v>
      </c>
      <c r="B68" s="58" t="s">
        <v>400</v>
      </c>
      <c r="C68" s="59">
        <v>29.68547</v>
      </c>
      <c r="D68" s="59">
        <v>30.87289</v>
      </c>
      <c r="E68" s="59">
        <v>32.1078</v>
      </c>
    </row>
    <row r="69" spans="1:5" ht="15.75">
      <c r="A69" s="60" t="s">
        <v>357</v>
      </c>
      <c r="B69" s="61" t="s">
        <v>262</v>
      </c>
      <c r="C69" s="62">
        <v>29.68547</v>
      </c>
      <c r="D69" s="62">
        <v>30.87289</v>
      </c>
      <c r="E69" s="62">
        <v>32.1078</v>
      </c>
    </row>
    <row r="70" spans="1:5" ht="47.25">
      <c r="A70" s="57" t="s">
        <v>633</v>
      </c>
      <c r="B70" s="58" t="s">
        <v>634</v>
      </c>
      <c r="C70" s="59">
        <v>70</v>
      </c>
      <c r="D70" s="59">
        <v>0</v>
      </c>
      <c r="E70" s="59">
        <v>0</v>
      </c>
    </row>
    <row r="71" spans="1:5" ht="15.75">
      <c r="A71" s="57" t="s">
        <v>635</v>
      </c>
      <c r="B71" s="58" t="s">
        <v>636</v>
      </c>
      <c r="C71" s="59">
        <v>70</v>
      </c>
      <c r="D71" s="59">
        <v>0</v>
      </c>
      <c r="E71" s="59">
        <v>0</v>
      </c>
    </row>
    <row r="72" spans="1:5" ht="31.5">
      <c r="A72" s="57" t="s">
        <v>637</v>
      </c>
      <c r="B72" s="58" t="s">
        <v>638</v>
      </c>
      <c r="C72" s="59">
        <v>70</v>
      </c>
      <c r="D72" s="59">
        <v>0</v>
      </c>
      <c r="E72" s="59">
        <v>0</v>
      </c>
    </row>
    <row r="73" spans="1:5" ht="31.5">
      <c r="A73" s="60" t="s">
        <v>639</v>
      </c>
      <c r="B73" s="61" t="s">
        <v>640</v>
      </c>
      <c r="C73" s="62">
        <v>70</v>
      </c>
      <c r="D73" s="62">
        <v>0</v>
      </c>
      <c r="E73" s="62">
        <v>0</v>
      </c>
    </row>
    <row r="74" spans="1:5" ht="36" customHeight="1">
      <c r="A74" s="57" t="s">
        <v>358</v>
      </c>
      <c r="B74" s="58" t="s">
        <v>130</v>
      </c>
      <c r="C74" s="59">
        <v>980</v>
      </c>
      <c r="D74" s="59">
        <v>727.9</v>
      </c>
      <c r="E74" s="59">
        <v>625.3</v>
      </c>
    </row>
    <row r="75" spans="1:5" ht="126">
      <c r="A75" s="57" t="s">
        <v>359</v>
      </c>
      <c r="B75" s="58" t="s">
        <v>30</v>
      </c>
      <c r="C75" s="59">
        <v>600</v>
      </c>
      <c r="D75" s="59">
        <v>472.9</v>
      </c>
      <c r="E75" s="59">
        <v>385.3</v>
      </c>
    </row>
    <row r="76" spans="1:5" ht="141.75">
      <c r="A76" s="57" t="s">
        <v>401</v>
      </c>
      <c r="B76" s="58" t="s">
        <v>402</v>
      </c>
      <c r="C76" s="59">
        <v>600</v>
      </c>
      <c r="D76" s="59">
        <v>472.9</v>
      </c>
      <c r="E76" s="59">
        <v>385.3</v>
      </c>
    </row>
    <row r="77" spans="1:5" ht="126">
      <c r="A77" s="60" t="s">
        <v>115</v>
      </c>
      <c r="B77" s="61" t="s">
        <v>29</v>
      </c>
      <c r="C77" s="62">
        <v>600</v>
      </c>
      <c r="D77" s="62">
        <v>472.9</v>
      </c>
      <c r="E77" s="62">
        <v>385.3</v>
      </c>
    </row>
    <row r="78" spans="1:5" ht="47.25">
      <c r="A78" s="57" t="s">
        <v>360</v>
      </c>
      <c r="B78" s="58" t="s">
        <v>131</v>
      </c>
      <c r="C78" s="59">
        <v>350</v>
      </c>
      <c r="D78" s="59">
        <v>255</v>
      </c>
      <c r="E78" s="59">
        <v>240</v>
      </c>
    </row>
    <row r="79" spans="1:5" ht="47.25">
      <c r="A79" s="57" t="s">
        <v>403</v>
      </c>
      <c r="B79" s="58" t="s">
        <v>404</v>
      </c>
      <c r="C79" s="59">
        <v>350</v>
      </c>
      <c r="D79" s="59">
        <v>255</v>
      </c>
      <c r="E79" s="59">
        <v>240</v>
      </c>
    </row>
    <row r="80" spans="1:5" ht="78.75">
      <c r="A80" s="60" t="s">
        <v>116</v>
      </c>
      <c r="B80" s="61" t="s">
        <v>263</v>
      </c>
      <c r="C80" s="62">
        <v>100</v>
      </c>
      <c r="D80" s="62">
        <v>25</v>
      </c>
      <c r="E80" s="62">
        <v>20</v>
      </c>
    </row>
    <row r="81" spans="1:5" ht="63">
      <c r="A81" s="60" t="s">
        <v>138</v>
      </c>
      <c r="B81" s="61" t="s">
        <v>132</v>
      </c>
      <c r="C81" s="62">
        <v>250</v>
      </c>
      <c r="D81" s="62">
        <v>230</v>
      </c>
      <c r="E81" s="62">
        <v>220</v>
      </c>
    </row>
    <row r="82" spans="1:5" ht="110.25">
      <c r="A82" s="57" t="s">
        <v>641</v>
      </c>
      <c r="B82" s="58" t="s">
        <v>642</v>
      </c>
      <c r="C82" s="59">
        <v>30</v>
      </c>
      <c r="D82" s="59">
        <v>0</v>
      </c>
      <c r="E82" s="59">
        <v>0</v>
      </c>
    </row>
    <row r="83" spans="1:5" ht="110.25">
      <c r="A83" s="57" t="s">
        <v>643</v>
      </c>
      <c r="B83" s="58" t="s">
        <v>644</v>
      </c>
      <c r="C83" s="59">
        <v>30</v>
      </c>
      <c r="D83" s="59">
        <v>0</v>
      </c>
      <c r="E83" s="59">
        <v>0</v>
      </c>
    </row>
    <row r="84" spans="1:5" ht="127.5" customHeight="1">
      <c r="A84" s="60" t="s">
        <v>645</v>
      </c>
      <c r="B84" s="61" t="s">
        <v>646</v>
      </c>
      <c r="C84" s="62">
        <v>15</v>
      </c>
      <c r="D84" s="62">
        <v>0</v>
      </c>
      <c r="E84" s="62">
        <v>0</v>
      </c>
    </row>
    <row r="85" spans="1:5" ht="111" customHeight="1">
      <c r="A85" s="60" t="s">
        <v>647</v>
      </c>
      <c r="B85" s="61" t="s">
        <v>648</v>
      </c>
      <c r="C85" s="62">
        <v>15</v>
      </c>
      <c r="D85" s="62">
        <v>0</v>
      </c>
      <c r="E85" s="62">
        <v>0</v>
      </c>
    </row>
    <row r="86" spans="1:5" ht="31.5">
      <c r="A86" s="57" t="s">
        <v>405</v>
      </c>
      <c r="B86" s="58" t="s">
        <v>406</v>
      </c>
      <c r="C86" s="59">
        <v>1255</v>
      </c>
      <c r="D86" s="59">
        <v>1240.3</v>
      </c>
      <c r="E86" s="59">
        <v>395</v>
      </c>
    </row>
    <row r="87" spans="1:5" ht="47.25">
      <c r="A87" s="57" t="s">
        <v>407</v>
      </c>
      <c r="B87" s="58" t="s">
        <v>433</v>
      </c>
      <c r="C87" s="59">
        <v>100</v>
      </c>
      <c r="D87" s="59">
        <v>100</v>
      </c>
      <c r="E87" s="59">
        <v>100</v>
      </c>
    </row>
    <row r="88" spans="1:5" ht="94.5">
      <c r="A88" s="57" t="s">
        <v>408</v>
      </c>
      <c r="B88" s="58" t="s">
        <v>434</v>
      </c>
      <c r="C88" s="59">
        <v>100</v>
      </c>
      <c r="D88" s="59">
        <v>100</v>
      </c>
      <c r="E88" s="59">
        <v>100</v>
      </c>
    </row>
    <row r="89" spans="1:5" ht="126">
      <c r="A89" s="60" t="s">
        <v>435</v>
      </c>
      <c r="B89" s="61" t="s">
        <v>436</v>
      </c>
      <c r="C89" s="62">
        <v>100</v>
      </c>
      <c r="D89" s="62">
        <v>100</v>
      </c>
      <c r="E89" s="62">
        <v>100</v>
      </c>
    </row>
    <row r="90" spans="1:5" ht="31.5">
      <c r="A90" s="57" t="s">
        <v>437</v>
      </c>
      <c r="B90" s="58" t="s">
        <v>438</v>
      </c>
      <c r="C90" s="59">
        <v>1095</v>
      </c>
      <c r="D90" s="59">
        <v>1080.3</v>
      </c>
      <c r="E90" s="59">
        <v>235</v>
      </c>
    </row>
    <row r="91" spans="1:5" ht="110.25">
      <c r="A91" s="57" t="s">
        <v>439</v>
      </c>
      <c r="B91" s="58" t="s">
        <v>440</v>
      </c>
      <c r="C91" s="59">
        <v>1095</v>
      </c>
      <c r="D91" s="59">
        <v>1080.3</v>
      </c>
      <c r="E91" s="59">
        <v>235</v>
      </c>
    </row>
    <row r="92" spans="1:5" ht="94.5">
      <c r="A92" s="60" t="s">
        <v>441</v>
      </c>
      <c r="B92" s="61" t="s">
        <v>442</v>
      </c>
      <c r="C92" s="62">
        <v>1095</v>
      </c>
      <c r="D92" s="62">
        <v>1080.3</v>
      </c>
      <c r="E92" s="62">
        <v>235</v>
      </c>
    </row>
    <row r="93" spans="1:5" ht="31.5">
      <c r="A93" s="57" t="s">
        <v>443</v>
      </c>
      <c r="B93" s="58" t="s">
        <v>444</v>
      </c>
      <c r="C93" s="59">
        <v>60</v>
      </c>
      <c r="D93" s="59">
        <v>60</v>
      </c>
      <c r="E93" s="59">
        <v>60</v>
      </c>
    </row>
    <row r="94" spans="1:5" ht="157.5">
      <c r="A94" s="57" t="s">
        <v>445</v>
      </c>
      <c r="B94" s="58" t="s">
        <v>649</v>
      </c>
      <c r="C94" s="59">
        <v>60</v>
      </c>
      <c r="D94" s="59">
        <v>60</v>
      </c>
      <c r="E94" s="59">
        <v>60</v>
      </c>
    </row>
    <row r="95" spans="1:5" ht="157.5">
      <c r="A95" s="60" t="s">
        <v>445</v>
      </c>
      <c r="B95" s="61" t="s">
        <v>649</v>
      </c>
      <c r="C95" s="62">
        <v>60</v>
      </c>
      <c r="D95" s="62">
        <v>60</v>
      </c>
      <c r="E95" s="62">
        <v>60</v>
      </c>
    </row>
    <row r="96" spans="1:5" ht="15.75">
      <c r="A96" s="57" t="s">
        <v>361</v>
      </c>
      <c r="B96" s="58" t="s">
        <v>223</v>
      </c>
      <c r="C96" s="59">
        <v>381611.33222</v>
      </c>
      <c r="D96" s="59">
        <v>357257.87939</v>
      </c>
      <c r="E96" s="59">
        <v>356684.47039</v>
      </c>
    </row>
    <row r="97" spans="1:5" ht="47.25">
      <c r="A97" s="57" t="s">
        <v>362</v>
      </c>
      <c r="B97" s="58" t="s">
        <v>133</v>
      </c>
      <c r="C97" s="59">
        <v>381611.33222</v>
      </c>
      <c r="D97" s="59">
        <v>357257.87939</v>
      </c>
      <c r="E97" s="59">
        <v>356684.47039</v>
      </c>
    </row>
    <row r="98" spans="1:5" ht="31.5">
      <c r="A98" s="57" t="s">
        <v>363</v>
      </c>
      <c r="B98" s="58" t="s">
        <v>224</v>
      </c>
      <c r="C98" s="59">
        <v>17757.5</v>
      </c>
      <c r="D98" s="59">
        <v>71.3</v>
      </c>
      <c r="E98" s="59">
        <v>4.5</v>
      </c>
    </row>
    <row r="99" spans="1:5" ht="31.5">
      <c r="A99" s="57" t="s">
        <v>409</v>
      </c>
      <c r="B99" s="58" t="s">
        <v>410</v>
      </c>
      <c r="C99" s="59">
        <v>17757.5</v>
      </c>
      <c r="D99" s="59">
        <v>71.3</v>
      </c>
      <c r="E99" s="59">
        <v>4.5</v>
      </c>
    </row>
    <row r="100" spans="1:5" ht="47.25">
      <c r="A100" s="60" t="s">
        <v>318</v>
      </c>
      <c r="B100" s="61" t="s">
        <v>446</v>
      </c>
      <c r="C100" s="62">
        <v>17757.5</v>
      </c>
      <c r="D100" s="62">
        <v>71.3</v>
      </c>
      <c r="E100" s="62">
        <v>4.5</v>
      </c>
    </row>
    <row r="101" spans="1:5" ht="47.25">
      <c r="A101" s="57" t="s">
        <v>364</v>
      </c>
      <c r="B101" s="58" t="s">
        <v>134</v>
      </c>
      <c r="C101" s="59">
        <v>66851.73022</v>
      </c>
      <c r="D101" s="59">
        <v>59849.41039</v>
      </c>
      <c r="E101" s="59">
        <v>59554.21039</v>
      </c>
    </row>
    <row r="102" spans="1:5" ht="94.5">
      <c r="A102" s="57" t="s">
        <v>447</v>
      </c>
      <c r="B102" s="58" t="s">
        <v>448</v>
      </c>
      <c r="C102" s="59">
        <v>9483.9</v>
      </c>
      <c r="D102" s="59">
        <v>9901</v>
      </c>
      <c r="E102" s="59">
        <v>9605.8</v>
      </c>
    </row>
    <row r="103" spans="1:5" ht="78.75">
      <c r="A103" s="60" t="s">
        <v>447</v>
      </c>
      <c r="B103" s="61" t="s">
        <v>448</v>
      </c>
      <c r="C103" s="62">
        <v>9483.9</v>
      </c>
      <c r="D103" s="62">
        <v>9901</v>
      </c>
      <c r="E103" s="62">
        <v>9605.8</v>
      </c>
    </row>
    <row r="104" spans="1:5" ht="64.5" customHeight="1">
      <c r="A104" s="57" t="s">
        <v>650</v>
      </c>
      <c r="B104" s="58" t="s">
        <v>651</v>
      </c>
      <c r="C104" s="59">
        <v>1592.0333</v>
      </c>
      <c r="D104" s="59">
        <v>0</v>
      </c>
      <c r="E104" s="59">
        <v>0</v>
      </c>
    </row>
    <row r="105" spans="1:5" ht="65.25" customHeight="1">
      <c r="A105" s="60" t="s">
        <v>652</v>
      </c>
      <c r="B105" s="61" t="s">
        <v>653</v>
      </c>
      <c r="C105" s="62">
        <v>1592.0333</v>
      </c>
      <c r="D105" s="62">
        <v>0</v>
      </c>
      <c r="E105" s="62">
        <v>0</v>
      </c>
    </row>
    <row r="106" spans="1:5" ht="47.25">
      <c r="A106" s="57" t="s">
        <v>654</v>
      </c>
      <c r="B106" s="58" t="s">
        <v>655</v>
      </c>
      <c r="C106" s="59">
        <v>312.26752</v>
      </c>
      <c r="D106" s="59">
        <v>0</v>
      </c>
      <c r="E106" s="59">
        <v>0</v>
      </c>
    </row>
    <row r="107" spans="1:5" ht="47.25">
      <c r="A107" s="60" t="s">
        <v>656</v>
      </c>
      <c r="B107" s="61" t="s">
        <v>657</v>
      </c>
      <c r="C107" s="62">
        <v>312.26752</v>
      </c>
      <c r="D107" s="62">
        <v>0</v>
      </c>
      <c r="E107" s="62">
        <v>0</v>
      </c>
    </row>
    <row r="108" spans="1:5" ht="15.75">
      <c r="A108" s="57" t="s">
        <v>411</v>
      </c>
      <c r="B108" s="58" t="s">
        <v>412</v>
      </c>
      <c r="C108" s="59">
        <v>55463.5294</v>
      </c>
      <c r="D108" s="59">
        <v>49948.41039</v>
      </c>
      <c r="E108" s="59">
        <v>49948.41039</v>
      </c>
    </row>
    <row r="109" spans="1:5" ht="31.5">
      <c r="A109" s="60" t="s">
        <v>311</v>
      </c>
      <c r="B109" s="61" t="s">
        <v>110</v>
      </c>
      <c r="C109" s="62">
        <v>55463.5294</v>
      </c>
      <c r="D109" s="62">
        <v>49948.41039</v>
      </c>
      <c r="E109" s="62">
        <v>49948.41039</v>
      </c>
    </row>
    <row r="110" spans="1:5" ht="31.5">
      <c r="A110" s="57" t="s">
        <v>365</v>
      </c>
      <c r="B110" s="58" t="s">
        <v>225</v>
      </c>
      <c r="C110" s="59">
        <v>282037.608</v>
      </c>
      <c r="D110" s="59">
        <v>282372.675</v>
      </c>
      <c r="E110" s="59">
        <v>282161.266</v>
      </c>
    </row>
    <row r="111" spans="1:5" ht="47.25">
      <c r="A111" s="57" t="s">
        <v>413</v>
      </c>
      <c r="B111" s="58" t="s">
        <v>414</v>
      </c>
      <c r="C111" s="59">
        <v>9996.034</v>
      </c>
      <c r="D111" s="59">
        <v>10002.652</v>
      </c>
      <c r="E111" s="59">
        <v>9998.452</v>
      </c>
    </row>
    <row r="112" spans="1:5" ht="47.25">
      <c r="A112" s="60" t="s">
        <v>312</v>
      </c>
      <c r="B112" s="61" t="s">
        <v>8</v>
      </c>
      <c r="C112" s="62">
        <v>9996.034</v>
      </c>
      <c r="D112" s="62">
        <v>10002.652</v>
      </c>
      <c r="E112" s="62">
        <v>9998.452</v>
      </c>
    </row>
    <row r="113" spans="1:5" ht="94.5">
      <c r="A113" s="57" t="s">
        <v>415</v>
      </c>
      <c r="B113" s="58" t="s">
        <v>416</v>
      </c>
      <c r="C113" s="59">
        <v>2834.2</v>
      </c>
      <c r="D113" s="59">
        <v>3150</v>
      </c>
      <c r="E113" s="59">
        <v>3150</v>
      </c>
    </row>
    <row r="114" spans="1:5" ht="110.25">
      <c r="A114" s="60" t="s">
        <v>317</v>
      </c>
      <c r="B114" s="61" t="s">
        <v>135</v>
      </c>
      <c r="C114" s="62">
        <v>2834.2</v>
      </c>
      <c r="D114" s="62">
        <v>3150</v>
      </c>
      <c r="E114" s="62">
        <v>3150</v>
      </c>
    </row>
    <row r="115" spans="1:5" ht="94.5">
      <c r="A115" s="57" t="s">
        <v>417</v>
      </c>
      <c r="B115" s="58" t="s">
        <v>418</v>
      </c>
      <c r="C115" s="59">
        <v>8584.143</v>
      </c>
      <c r="D115" s="59">
        <v>8679.125</v>
      </c>
      <c r="E115" s="59">
        <v>8679.125</v>
      </c>
    </row>
    <row r="116" spans="1:5" ht="78.75">
      <c r="A116" s="60" t="s">
        <v>316</v>
      </c>
      <c r="B116" s="61" t="s">
        <v>136</v>
      </c>
      <c r="C116" s="62">
        <v>8584.143</v>
      </c>
      <c r="D116" s="62">
        <v>8679.125</v>
      </c>
      <c r="E116" s="62">
        <v>8679.125</v>
      </c>
    </row>
    <row r="117" spans="1:5" ht="78.75">
      <c r="A117" s="57" t="s">
        <v>419</v>
      </c>
      <c r="B117" s="58" t="s">
        <v>420</v>
      </c>
      <c r="C117" s="59">
        <v>44.939</v>
      </c>
      <c r="D117" s="59">
        <v>225.4</v>
      </c>
      <c r="E117" s="59">
        <v>18.191</v>
      </c>
    </row>
    <row r="118" spans="1:5" ht="78.75">
      <c r="A118" s="60" t="s">
        <v>313</v>
      </c>
      <c r="B118" s="61" t="s">
        <v>366</v>
      </c>
      <c r="C118" s="62">
        <v>44.939</v>
      </c>
      <c r="D118" s="62">
        <v>225.4</v>
      </c>
      <c r="E118" s="62">
        <v>18.191</v>
      </c>
    </row>
    <row r="119" spans="1:5" ht="94.5">
      <c r="A119" s="57" t="s">
        <v>421</v>
      </c>
      <c r="B119" s="58" t="s">
        <v>422</v>
      </c>
      <c r="C119" s="59">
        <v>834.498</v>
      </c>
      <c r="D119" s="59">
        <v>834.498</v>
      </c>
      <c r="E119" s="59">
        <v>834.498</v>
      </c>
    </row>
    <row r="120" spans="1:5" ht="94.5">
      <c r="A120" s="60" t="s">
        <v>314</v>
      </c>
      <c r="B120" s="61" t="s">
        <v>264</v>
      </c>
      <c r="C120" s="62">
        <v>834.498</v>
      </c>
      <c r="D120" s="62">
        <v>834.498</v>
      </c>
      <c r="E120" s="62">
        <v>834.498</v>
      </c>
    </row>
    <row r="121" spans="1:5" ht="31.5">
      <c r="A121" s="57" t="s">
        <v>423</v>
      </c>
      <c r="B121" s="58" t="s">
        <v>424</v>
      </c>
      <c r="C121" s="59">
        <v>262.794</v>
      </c>
      <c r="D121" s="59">
        <v>0</v>
      </c>
      <c r="E121" s="59">
        <v>0</v>
      </c>
    </row>
    <row r="122" spans="1:5" ht="47.25">
      <c r="A122" s="60" t="s">
        <v>367</v>
      </c>
      <c r="B122" s="61" t="s">
        <v>368</v>
      </c>
      <c r="C122" s="62">
        <v>262.794</v>
      </c>
      <c r="D122" s="62">
        <v>0</v>
      </c>
      <c r="E122" s="62">
        <v>0</v>
      </c>
    </row>
    <row r="123" spans="1:5" ht="15.75">
      <c r="A123" s="57" t="s">
        <v>425</v>
      </c>
      <c r="B123" s="58" t="s">
        <v>426</v>
      </c>
      <c r="C123" s="59">
        <v>259481</v>
      </c>
      <c r="D123" s="59">
        <v>259481</v>
      </c>
      <c r="E123" s="59">
        <v>259481</v>
      </c>
    </row>
    <row r="124" spans="1:5" ht="31.5">
      <c r="A124" s="60" t="s">
        <v>315</v>
      </c>
      <c r="B124" s="61" t="s">
        <v>4</v>
      </c>
      <c r="C124" s="62">
        <v>259481</v>
      </c>
      <c r="D124" s="62">
        <v>259481</v>
      </c>
      <c r="E124" s="62">
        <v>259481</v>
      </c>
    </row>
    <row r="125" spans="1:5" ht="15.75">
      <c r="A125" s="57" t="s">
        <v>369</v>
      </c>
      <c r="B125" s="58" t="s">
        <v>269</v>
      </c>
      <c r="C125" s="59">
        <v>14964.494</v>
      </c>
      <c r="D125" s="59">
        <v>14964.494</v>
      </c>
      <c r="E125" s="59">
        <v>14964.494</v>
      </c>
    </row>
    <row r="126" spans="1:5" ht="82.5" customHeight="1">
      <c r="A126" s="57" t="s">
        <v>427</v>
      </c>
      <c r="B126" s="58" t="s">
        <v>428</v>
      </c>
      <c r="C126" s="59">
        <v>38.894</v>
      </c>
      <c r="D126" s="59">
        <v>38.894</v>
      </c>
      <c r="E126" s="59">
        <v>38.894</v>
      </c>
    </row>
    <row r="127" spans="1:5" ht="78.75" customHeight="1">
      <c r="A127" s="60" t="s">
        <v>310</v>
      </c>
      <c r="B127" s="61" t="s">
        <v>9</v>
      </c>
      <c r="C127" s="62">
        <v>38.894</v>
      </c>
      <c r="D127" s="62">
        <v>38.894</v>
      </c>
      <c r="E127" s="62">
        <v>38.894</v>
      </c>
    </row>
    <row r="128" spans="1:5" ht="94.5">
      <c r="A128" s="57" t="s">
        <v>449</v>
      </c>
      <c r="B128" s="58" t="s">
        <v>658</v>
      </c>
      <c r="C128" s="59">
        <v>14925.6</v>
      </c>
      <c r="D128" s="59">
        <v>14925.6</v>
      </c>
      <c r="E128" s="59">
        <v>14925.6</v>
      </c>
    </row>
    <row r="129" spans="1:5" ht="94.5">
      <c r="A129" s="60" t="s">
        <v>450</v>
      </c>
      <c r="B129" s="61" t="s">
        <v>659</v>
      </c>
      <c r="C129" s="62">
        <v>14925.6</v>
      </c>
      <c r="D129" s="62">
        <v>14925.6</v>
      </c>
      <c r="E129" s="62">
        <v>14925.6</v>
      </c>
    </row>
    <row r="130" spans="1:5" ht="15.75">
      <c r="A130" s="117" t="s">
        <v>370</v>
      </c>
      <c r="B130" s="117"/>
      <c r="C130" s="59">
        <v>640940.81863</v>
      </c>
      <c r="D130" s="59">
        <v>624658.71005</v>
      </c>
      <c r="E130" s="59">
        <v>611544.70148</v>
      </c>
    </row>
  </sheetData>
  <sheetProtection/>
  <mergeCells count="9">
    <mergeCell ref="A130:B130"/>
    <mergeCell ref="B7:E7"/>
    <mergeCell ref="B3:E3"/>
    <mergeCell ref="B2:E2"/>
    <mergeCell ref="B6:E6"/>
    <mergeCell ref="A10:A11"/>
    <mergeCell ref="B10:B11"/>
    <mergeCell ref="C10:E10"/>
    <mergeCell ref="A9:E9"/>
  </mergeCells>
  <printOptions/>
  <pageMargins left="0.7" right="0.7" top="0.75" bottom="0.75" header="0.3" footer="0.3"/>
  <pageSetup fitToHeight="0" fitToWidth="0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39.75390625" style="3" customWidth="1"/>
    <col min="2" max="4" width="19.75390625" style="2" customWidth="1"/>
    <col min="5" max="16384" width="9.125" style="2" customWidth="1"/>
  </cols>
  <sheetData>
    <row r="1" spans="1:4" ht="18.75" customHeight="1">
      <c r="A1" s="55"/>
      <c r="B1" s="55"/>
      <c r="C1" s="55"/>
      <c r="D1" s="55" t="s">
        <v>708</v>
      </c>
    </row>
    <row r="2" spans="1:4" ht="18.75" customHeight="1">
      <c r="A2" s="55"/>
      <c r="B2" s="119" t="str">
        <f>'доходы 1'!B2:E2</f>
        <v>решения Совета муниципального района</v>
      </c>
      <c r="C2" s="119"/>
      <c r="D2" s="119"/>
    </row>
    <row r="3" spans="1:4" ht="18.75" customHeight="1">
      <c r="A3" s="55"/>
      <c r="B3" s="119" t="str">
        <f>'доходы 1'!B3:E3</f>
        <v> "Княжпогостский" от 23 марта 2021 года № 162</v>
      </c>
      <c r="C3" s="119"/>
      <c r="D3" s="119"/>
    </row>
    <row r="4" spans="1:4" ht="18.75" customHeight="1">
      <c r="A4" s="55"/>
      <c r="B4" s="55"/>
      <c r="C4" s="55"/>
      <c r="D4" s="55"/>
    </row>
    <row r="5" spans="1:4" ht="18.75" customHeight="1">
      <c r="A5" s="118" t="s">
        <v>453</v>
      </c>
      <c r="B5" s="118"/>
      <c r="C5" s="118"/>
      <c r="D5" s="118"/>
    </row>
    <row r="6" spans="1:4" ht="18.75" customHeight="1">
      <c r="A6" s="56"/>
      <c r="B6" s="119" t="str">
        <f>'доходы 1'!B6:E6</f>
        <v>к решению Совета муниципального района</v>
      </c>
      <c r="C6" s="119"/>
      <c r="D6" s="119"/>
    </row>
    <row r="7" spans="1:4" ht="18.75" customHeight="1">
      <c r="A7" s="56"/>
      <c r="B7" s="119" t="str">
        <f>'доходы 1'!B7:E7</f>
        <v>"Княжпогостский" от 22 декабря 2020 года № 147</v>
      </c>
      <c r="C7" s="119"/>
      <c r="D7" s="119"/>
    </row>
    <row r="8" spans="1:4" ht="18.75" customHeight="1">
      <c r="A8" s="55"/>
      <c r="B8" s="55"/>
      <c r="C8" s="55"/>
      <c r="D8" s="55"/>
    </row>
    <row r="9" spans="1:4" ht="18.75" customHeight="1">
      <c r="A9" s="55"/>
      <c r="B9" s="118" t="s">
        <v>677</v>
      </c>
      <c r="C9" s="118"/>
      <c r="D9" s="118"/>
    </row>
    <row r="10" spans="1:4" ht="15.75" customHeight="1">
      <c r="A10" s="159"/>
      <c r="B10" s="159"/>
      <c r="C10" s="19"/>
      <c r="D10" s="19"/>
    </row>
    <row r="11" spans="1:4" ht="18.75">
      <c r="A11" s="20"/>
      <c r="B11" s="19"/>
      <c r="C11" s="19"/>
      <c r="D11" s="19"/>
    </row>
    <row r="12" spans="1:4" ht="18.75" customHeight="1">
      <c r="A12" s="160" t="s">
        <v>109</v>
      </c>
      <c r="B12" s="160"/>
      <c r="C12" s="160"/>
      <c r="D12" s="160"/>
    </row>
    <row r="13" spans="1:4" ht="38.25" customHeight="1">
      <c r="A13" s="162" t="s">
        <v>678</v>
      </c>
      <c r="B13" s="162"/>
      <c r="C13" s="162"/>
      <c r="D13" s="162"/>
    </row>
    <row r="14" spans="1:4" ht="15.75" customHeight="1">
      <c r="A14" s="26"/>
      <c r="B14" s="19"/>
      <c r="C14" s="19"/>
      <c r="D14" s="19"/>
    </row>
    <row r="15" spans="1:4" ht="19.5" customHeight="1">
      <c r="A15" s="163" t="s">
        <v>106</v>
      </c>
      <c r="B15" s="165" t="s">
        <v>662</v>
      </c>
      <c r="C15" s="173"/>
      <c r="D15" s="174"/>
    </row>
    <row r="16" spans="1:4" ht="27" customHeight="1">
      <c r="A16" s="172"/>
      <c r="B16" s="71" t="s">
        <v>260</v>
      </c>
      <c r="C16" s="72" t="s">
        <v>277</v>
      </c>
      <c r="D16" s="72" t="s">
        <v>430</v>
      </c>
    </row>
    <row r="17" spans="1:4" ht="18.75" customHeight="1">
      <c r="A17" s="63" t="s">
        <v>107</v>
      </c>
      <c r="B17" s="73">
        <f>SUM(B19:B19)</f>
        <v>99.518</v>
      </c>
      <c r="C17" s="73">
        <f>SUM(C19:C19)</f>
        <v>0</v>
      </c>
      <c r="D17" s="73">
        <f>SUM(D19:D19)</f>
        <v>0</v>
      </c>
    </row>
    <row r="18" spans="1:4" ht="9.75" customHeight="1">
      <c r="A18" s="64"/>
      <c r="B18" s="65"/>
      <c r="C18" s="66"/>
      <c r="D18" s="66"/>
    </row>
    <row r="19" spans="1:4" ht="18.75" customHeight="1">
      <c r="A19" s="67" t="s">
        <v>667</v>
      </c>
      <c r="B19" s="68">
        <v>99.518</v>
      </c>
      <c r="C19" s="69">
        <v>0</v>
      </c>
      <c r="D19" s="69">
        <v>0</v>
      </c>
    </row>
  </sheetData>
  <sheetProtection/>
  <mergeCells count="11">
    <mergeCell ref="B9:D9"/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375" style="3" customWidth="1"/>
    <col min="2" max="4" width="19.75390625" style="2" customWidth="1"/>
    <col min="5" max="16384" width="9.125" style="2" customWidth="1"/>
  </cols>
  <sheetData>
    <row r="1" spans="1:4" ht="18.75" customHeight="1">
      <c r="A1" s="55"/>
      <c r="B1" s="55"/>
      <c r="C1" s="55"/>
      <c r="D1" s="55" t="s">
        <v>831</v>
      </c>
    </row>
    <row r="2" spans="1:4" ht="18.75" customHeight="1">
      <c r="A2" s="55"/>
      <c r="B2" s="119" t="str">
        <f>'доходы 1'!B2:E2</f>
        <v>решения Совета муниципального района</v>
      </c>
      <c r="C2" s="119"/>
      <c r="D2" s="119"/>
    </row>
    <row r="3" spans="1:4" ht="18.75" customHeight="1">
      <c r="A3" s="55"/>
      <c r="B3" s="119" t="str">
        <f>'доходы 1'!B3:E3</f>
        <v> "Княжпогостский" от 23 марта 2021 года № 162</v>
      </c>
      <c r="C3" s="119"/>
      <c r="D3" s="119"/>
    </row>
    <row r="4" spans="1:4" ht="18.75" customHeight="1">
      <c r="A4" s="55"/>
      <c r="B4" s="55"/>
      <c r="C4" s="55"/>
      <c r="D4" s="55"/>
    </row>
    <row r="5" spans="1:4" ht="18.75" customHeight="1">
      <c r="A5" s="118" t="s">
        <v>453</v>
      </c>
      <c r="B5" s="118"/>
      <c r="C5" s="118"/>
      <c r="D5" s="118"/>
    </row>
    <row r="6" spans="1:4" ht="18.75" customHeight="1">
      <c r="A6" s="56"/>
      <c r="B6" s="119" t="str">
        <f>'доходы 1'!B6:E6</f>
        <v>к решению Совета муниципального района</v>
      </c>
      <c r="C6" s="119"/>
      <c r="D6" s="119"/>
    </row>
    <row r="7" spans="1:4" ht="18.75" customHeight="1">
      <c r="A7" s="56"/>
      <c r="B7" s="119" t="str">
        <f>'доходы 1'!B7:E7</f>
        <v>"Княжпогостский" от 22 декабря 2020 года № 147</v>
      </c>
      <c r="C7" s="119"/>
      <c r="D7" s="119"/>
    </row>
    <row r="8" spans="1:4" ht="18.75" customHeight="1">
      <c r="A8" s="55"/>
      <c r="B8" s="55"/>
      <c r="C8" s="55"/>
      <c r="D8" s="55"/>
    </row>
    <row r="9" spans="1:4" ht="18.75" customHeight="1">
      <c r="A9" s="55"/>
      <c r="B9" s="118" t="s">
        <v>706</v>
      </c>
      <c r="C9" s="118"/>
      <c r="D9" s="118"/>
    </row>
    <row r="10" spans="1:4" ht="15.75" customHeight="1">
      <c r="A10" s="159"/>
      <c r="B10" s="159"/>
      <c r="C10" s="19"/>
      <c r="D10" s="19"/>
    </row>
    <row r="11" spans="1:4" ht="18.75">
      <c r="A11" s="20"/>
      <c r="B11" s="19"/>
      <c r="C11" s="19"/>
      <c r="D11" s="19"/>
    </row>
    <row r="12" spans="1:4" ht="18.75" customHeight="1">
      <c r="A12" s="160" t="s">
        <v>109</v>
      </c>
      <c r="B12" s="160"/>
      <c r="C12" s="160"/>
      <c r="D12" s="160"/>
    </row>
    <row r="13" spans="1:4" ht="43.5" customHeight="1">
      <c r="A13" s="162" t="s">
        <v>832</v>
      </c>
      <c r="B13" s="162"/>
      <c r="C13" s="162"/>
      <c r="D13" s="162"/>
    </row>
    <row r="14" spans="1:4" ht="15.75" customHeight="1">
      <c r="A14" s="26"/>
      <c r="B14" s="19"/>
      <c r="C14" s="19"/>
      <c r="D14" s="19"/>
    </row>
    <row r="15" spans="1:4" ht="19.5" customHeight="1">
      <c r="A15" s="163" t="s">
        <v>106</v>
      </c>
      <c r="B15" s="165" t="s">
        <v>662</v>
      </c>
      <c r="C15" s="173"/>
      <c r="D15" s="174"/>
    </row>
    <row r="16" spans="1:4" ht="27" customHeight="1">
      <c r="A16" s="172"/>
      <c r="B16" s="71" t="s">
        <v>260</v>
      </c>
      <c r="C16" s="72" t="s">
        <v>277</v>
      </c>
      <c r="D16" s="72" t="s">
        <v>430</v>
      </c>
    </row>
    <row r="17" spans="1:4" ht="18.75" customHeight="1">
      <c r="A17" s="63" t="s">
        <v>107</v>
      </c>
      <c r="B17" s="73">
        <f>SUM(B19:B19)</f>
        <v>149</v>
      </c>
      <c r="C17" s="73">
        <f>SUM(C19:C19)</f>
        <v>0</v>
      </c>
      <c r="D17" s="73">
        <f>SUM(D19:D19)</f>
        <v>0</v>
      </c>
    </row>
    <row r="18" spans="1:4" ht="9.75" customHeight="1">
      <c r="A18" s="64"/>
      <c r="B18" s="65"/>
      <c r="C18" s="66"/>
      <c r="D18" s="66"/>
    </row>
    <row r="19" spans="1:4" ht="18.75" customHeight="1">
      <c r="A19" s="67" t="s">
        <v>667</v>
      </c>
      <c r="B19" s="68">
        <v>149</v>
      </c>
      <c r="C19" s="69">
        <v>0</v>
      </c>
      <c r="D19" s="69">
        <v>0</v>
      </c>
    </row>
  </sheetData>
  <sheetProtection/>
  <mergeCells count="11">
    <mergeCell ref="B9:D9"/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8"/>
  <sheetViews>
    <sheetView view="pageBreakPreview" zoomScaleSheetLayoutView="100" zoomScalePageLayoutView="0" workbookViewId="0" topLeftCell="A1">
      <selection activeCell="A39" sqref="A39"/>
    </sheetView>
  </sheetViews>
  <sheetFormatPr defaultColWidth="41.375" defaultRowHeight="12.75"/>
  <cols>
    <col min="1" max="1" width="56.00390625" style="48" customWidth="1"/>
    <col min="2" max="2" width="7.00390625" style="48" bestFit="1" customWidth="1"/>
    <col min="3" max="3" width="19.125" style="48" bestFit="1" customWidth="1"/>
    <col min="4" max="4" width="7.625" style="48" customWidth="1"/>
    <col min="5" max="6" width="20.25390625" style="48" bestFit="1" customWidth="1"/>
    <col min="7" max="7" width="19.00390625" style="48" customWidth="1"/>
    <col min="8" max="16384" width="41.375" style="48" customWidth="1"/>
  </cols>
  <sheetData>
    <row r="1" spans="2:7" ht="18.75">
      <c r="B1" s="76"/>
      <c r="C1" s="76"/>
      <c r="D1" s="76"/>
      <c r="E1" s="76"/>
      <c r="F1" s="76"/>
      <c r="G1" s="76" t="s">
        <v>611</v>
      </c>
    </row>
    <row r="2" spans="2:7" ht="18.75" customHeight="1">
      <c r="B2" s="123" t="str">
        <f>'доходы 1'!B2:E2</f>
        <v>решения Совета муниципального района</v>
      </c>
      <c r="C2" s="123"/>
      <c r="D2" s="123"/>
      <c r="E2" s="123"/>
      <c r="F2" s="123"/>
      <c r="G2" s="123"/>
    </row>
    <row r="3" spans="1:7" ht="18.75" customHeight="1">
      <c r="A3" s="78" t="s">
        <v>278</v>
      </c>
      <c r="B3" s="124" t="str">
        <f>'доходы 1'!B3:E3</f>
        <v> "Княжпогостский" от 23 марта 2021 года № 162</v>
      </c>
      <c r="C3" s="124"/>
      <c r="D3" s="124"/>
      <c r="E3" s="124"/>
      <c r="F3" s="124"/>
      <c r="G3" s="124"/>
    </row>
    <row r="4" spans="1:7" ht="18.75" customHeight="1">
      <c r="A4" s="78"/>
      <c r="B4" s="53"/>
      <c r="C4" s="53"/>
      <c r="D4" s="53"/>
      <c r="E4" s="77"/>
      <c r="F4" s="77"/>
      <c r="G4" s="77"/>
    </row>
    <row r="5" spans="1:7" ht="18.75" customHeight="1">
      <c r="A5" s="78"/>
      <c r="B5" s="53"/>
      <c r="C5" s="53"/>
      <c r="D5" s="53"/>
      <c r="E5" s="77"/>
      <c r="F5" s="77"/>
      <c r="G5" s="77" t="s">
        <v>611</v>
      </c>
    </row>
    <row r="6" spans="1:7" ht="18.75" customHeight="1">
      <c r="A6" s="78"/>
      <c r="B6" s="124" t="str">
        <f>'доходы 1'!B6:E6</f>
        <v>к решению Совета муниципального района</v>
      </c>
      <c r="C6" s="124"/>
      <c r="D6" s="124"/>
      <c r="E6" s="124"/>
      <c r="F6" s="124"/>
      <c r="G6" s="124"/>
    </row>
    <row r="7" spans="1:7" ht="18.75" customHeight="1">
      <c r="A7" s="78"/>
      <c r="B7" s="124" t="str">
        <f>'доходы 1'!B7:E7</f>
        <v>"Княжпогостский" от 22 декабря 2020 года № 147</v>
      </c>
      <c r="C7" s="124"/>
      <c r="D7" s="124"/>
      <c r="E7" s="124"/>
      <c r="F7" s="124"/>
      <c r="G7" s="124"/>
    </row>
    <row r="8" spans="1:7" ht="14.25" customHeight="1">
      <c r="A8" s="78"/>
      <c r="B8" s="78"/>
      <c r="C8" s="78"/>
      <c r="D8" s="78"/>
      <c r="E8" s="45"/>
      <c r="F8" s="45"/>
      <c r="G8" s="45"/>
    </row>
    <row r="9" spans="1:7" ht="63.75" customHeight="1">
      <c r="A9" s="125" t="s">
        <v>570</v>
      </c>
      <c r="B9" s="125"/>
      <c r="C9" s="125"/>
      <c r="D9" s="125"/>
      <c r="E9" s="125"/>
      <c r="F9" s="125"/>
      <c r="G9" s="125"/>
    </row>
    <row r="10" spans="1:7" ht="18.75">
      <c r="A10" s="120" t="s">
        <v>31</v>
      </c>
      <c r="B10" s="120" t="s">
        <v>139</v>
      </c>
      <c r="C10" s="120" t="s">
        <v>32</v>
      </c>
      <c r="D10" s="120" t="s">
        <v>33</v>
      </c>
      <c r="E10" s="120" t="s">
        <v>121</v>
      </c>
      <c r="F10" s="120"/>
      <c r="G10" s="120"/>
    </row>
    <row r="11" spans="1:7" ht="18.75">
      <c r="A11" s="120" t="s">
        <v>278</v>
      </c>
      <c r="B11" s="120" t="s">
        <v>278</v>
      </c>
      <c r="C11" s="120" t="s">
        <v>278</v>
      </c>
      <c r="D11" s="120" t="s">
        <v>278</v>
      </c>
      <c r="E11" s="75" t="s">
        <v>260</v>
      </c>
      <c r="F11" s="75" t="s">
        <v>277</v>
      </c>
      <c r="G11" s="75" t="s">
        <v>430</v>
      </c>
    </row>
    <row r="12" spans="1:7" ht="18.75">
      <c r="A12" s="75" t="s">
        <v>12</v>
      </c>
      <c r="B12" s="75" t="s">
        <v>18</v>
      </c>
      <c r="C12" s="75" t="s">
        <v>221</v>
      </c>
      <c r="D12" s="75" t="s">
        <v>321</v>
      </c>
      <c r="E12" s="75" t="s">
        <v>322</v>
      </c>
      <c r="F12" s="75" t="s">
        <v>380</v>
      </c>
      <c r="G12" s="75" t="s">
        <v>381</v>
      </c>
    </row>
    <row r="13" spans="1:7" ht="18.75">
      <c r="A13" s="28" t="s">
        <v>279</v>
      </c>
      <c r="B13" s="29" t="s">
        <v>278</v>
      </c>
      <c r="C13" s="29" t="s">
        <v>278</v>
      </c>
      <c r="D13" s="29" t="s">
        <v>278</v>
      </c>
      <c r="E13" s="34">
        <v>778705.3106</v>
      </c>
      <c r="F13" s="34">
        <v>646069.79156</v>
      </c>
      <c r="G13" s="34">
        <v>634321.52814</v>
      </c>
    </row>
    <row r="14" spans="1:7" ht="41.25" customHeight="1">
      <c r="A14" s="30" t="s">
        <v>140</v>
      </c>
      <c r="B14" s="116" t="s">
        <v>34</v>
      </c>
      <c r="C14" s="31" t="s">
        <v>278</v>
      </c>
      <c r="D14" s="31" t="s">
        <v>278</v>
      </c>
      <c r="E14" s="35">
        <v>2061.687</v>
      </c>
      <c r="F14" s="35">
        <v>2041.687</v>
      </c>
      <c r="G14" s="35">
        <v>2041.687</v>
      </c>
    </row>
    <row r="15" spans="1:7" ht="18.75">
      <c r="A15" s="42" t="s">
        <v>229</v>
      </c>
      <c r="B15" s="115" t="s">
        <v>34</v>
      </c>
      <c r="C15" s="115" t="s">
        <v>214</v>
      </c>
      <c r="D15" s="115" t="s">
        <v>278</v>
      </c>
      <c r="E15" s="34">
        <v>2061.687</v>
      </c>
      <c r="F15" s="34">
        <v>2041.687</v>
      </c>
      <c r="G15" s="34">
        <v>2041.687</v>
      </c>
    </row>
    <row r="16" spans="1:7" ht="18.75">
      <c r="A16" s="42" t="s">
        <v>49</v>
      </c>
      <c r="B16" s="115" t="s">
        <v>34</v>
      </c>
      <c r="C16" s="115" t="s">
        <v>215</v>
      </c>
      <c r="D16" s="115" t="s">
        <v>278</v>
      </c>
      <c r="E16" s="34">
        <v>2061.687</v>
      </c>
      <c r="F16" s="34">
        <v>2041.687</v>
      </c>
      <c r="G16" s="34">
        <v>2041.687</v>
      </c>
    </row>
    <row r="17" spans="1:7" ht="22.5" customHeight="1">
      <c r="A17" s="31" t="s">
        <v>35</v>
      </c>
      <c r="B17" s="116" t="s">
        <v>34</v>
      </c>
      <c r="C17" s="116" t="s">
        <v>141</v>
      </c>
      <c r="D17" s="116" t="s">
        <v>278</v>
      </c>
      <c r="E17" s="35">
        <v>1378.804</v>
      </c>
      <c r="F17" s="35">
        <v>1358.804</v>
      </c>
      <c r="G17" s="35">
        <v>1358.804</v>
      </c>
    </row>
    <row r="18" spans="1:7" ht="114" customHeight="1">
      <c r="A18" s="49" t="s">
        <v>36</v>
      </c>
      <c r="B18" s="50" t="s">
        <v>34</v>
      </c>
      <c r="C18" s="50" t="s">
        <v>141</v>
      </c>
      <c r="D18" s="50" t="s">
        <v>37</v>
      </c>
      <c r="E18" s="51">
        <v>1378.804</v>
      </c>
      <c r="F18" s="51">
        <v>1358.804</v>
      </c>
      <c r="G18" s="51">
        <v>1358.804</v>
      </c>
    </row>
    <row r="19" spans="1:7" ht="55.5" customHeight="1">
      <c r="A19" s="31" t="s">
        <v>245</v>
      </c>
      <c r="B19" s="116" t="s">
        <v>34</v>
      </c>
      <c r="C19" s="116" t="s">
        <v>246</v>
      </c>
      <c r="D19" s="116" t="s">
        <v>278</v>
      </c>
      <c r="E19" s="35">
        <v>18.539</v>
      </c>
      <c r="F19" s="35">
        <v>18.539</v>
      </c>
      <c r="G19" s="35">
        <v>18.539</v>
      </c>
    </row>
    <row r="20" spans="1:7" ht="55.5" customHeight="1">
      <c r="A20" s="49" t="s">
        <v>230</v>
      </c>
      <c r="B20" s="50" t="s">
        <v>34</v>
      </c>
      <c r="C20" s="50" t="s">
        <v>246</v>
      </c>
      <c r="D20" s="50" t="s">
        <v>38</v>
      </c>
      <c r="E20" s="51">
        <v>18.539</v>
      </c>
      <c r="F20" s="51">
        <v>18.539</v>
      </c>
      <c r="G20" s="51">
        <v>18.539</v>
      </c>
    </row>
    <row r="21" spans="1:7" ht="132" customHeight="1">
      <c r="A21" s="31" t="s">
        <v>118</v>
      </c>
      <c r="B21" s="116" t="s">
        <v>34</v>
      </c>
      <c r="C21" s="116" t="s">
        <v>142</v>
      </c>
      <c r="D21" s="116" t="s">
        <v>278</v>
      </c>
      <c r="E21" s="35">
        <v>664.344</v>
      </c>
      <c r="F21" s="35">
        <v>664.344</v>
      </c>
      <c r="G21" s="35">
        <v>664.344</v>
      </c>
    </row>
    <row r="22" spans="1:7" ht="113.25" customHeight="1">
      <c r="A22" s="49" t="s">
        <v>36</v>
      </c>
      <c r="B22" s="50" t="s">
        <v>34</v>
      </c>
      <c r="C22" s="50" t="s">
        <v>142</v>
      </c>
      <c r="D22" s="50" t="s">
        <v>37</v>
      </c>
      <c r="E22" s="51">
        <v>647.157</v>
      </c>
      <c r="F22" s="51">
        <v>647.157</v>
      </c>
      <c r="G22" s="51">
        <v>647.157</v>
      </c>
    </row>
    <row r="23" spans="1:7" ht="56.25" customHeight="1">
      <c r="A23" s="49" t="s">
        <v>230</v>
      </c>
      <c r="B23" s="50" t="s">
        <v>34</v>
      </c>
      <c r="C23" s="50" t="s">
        <v>142</v>
      </c>
      <c r="D23" s="50" t="s">
        <v>38</v>
      </c>
      <c r="E23" s="51">
        <v>17.187</v>
      </c>
      <c r="F23" s="51">
        <v>17.187</v>
      </c>
      <c r="G23" s="51">
        <v>17.187</v>
      </c>
    </row>
    <row r="24" spans="1:7" ht="41.25" customHeight="1">
      <c r="A24" s="30" t="s">
        <v>231</v>
      </c>
      <c r="B24" s="116" t="s">
        <v>220</v>
      </c>
      <c r="C24" s="31" t="s">
        <v>278</v>
      </c>
      <c r="D24" s="31" t="s">
        <v>278</v>
      </c>
      <c r="E24" s="35">
        <v>150</v>
      </c>
      <c r="F24" s="35" t="s">
        <v>278</v>
      </c>
      <c r="G24" s="35" t="s">
        <v>278</v>
      </c>
    </row>
    <row r="25" spans="1:7" ht="18.75">
      <c r="A25" s="42" t="s">
        <v>229</v>
      </c>
      <c r="B25" s="115" t="s">
        <v>220</v>
      </c>
      <c r="C25" s="115" t="s">
        <v>214</v>
      </c>
      <c r="D25" s="115" t="s">
        <v>278</v>
      </c>
      <c r="E25" s="34">
        <v>150</v>
      </c>
      <c r="F25" s="34" t="s">
        <v>278</v>
      </c>
      <c r="G25" s="34" t="s">
        <v>278</v>
      </c>
    </row>
    <row r="26" spans="1:7" ht="18.75">
      <c r="A26" s="42" t="s">
        <v>49</v>
      </c>
      <c r="B26" s="115" t="s">
        <v>220</v>
      </c>
      <c r="C26" s="115" t="s">
        <v>215</v>
      </c>
      <c r="D26" s="115" t="s">
        <v>278</v>
      </c>
      <c r="E26" s="34">
        <v>150</v>
      </c>
      <c r="F26" s="34" t="s">
        <v>278</v>
      </c>
      <c r="G26" s="34" t="s">
        <v>278</v>
      </c>
    </row>
    <row r="27" spans="1:7" ht="37.5">
      <c r="A27" s="31" t="s">
        <v>117</v>
      </c>
      <c r="B27" s="116" t="s">
        <v>220</v>
      </c>
      <c r="C27" s="116" t="s">
        <v>150</v>
      </c>
      <c r="D27" s="116" t="s">
        <v>278</v>
      </c>
      <c r="E27" s="35">
        <v>150</v>
      </c>
      <c r="F27" s="35" t="s">
        <v>278</v>
      </c>
      <c r="G27" s="35" t="s">
        <v>278</v>
      </c>
    </row>
    <row r="28" spans="1:7" ht="57.75" customHeight="1">
      <c r="A28" s="49" t="s">
        <v>230</v>
      </c>
      <c r="B28" s="50" t="s">
        <v>220</v>
      </c>
      <c r="C28" s="50" t="s">
        <v>150</v>
      </c>
      <c r="D28" s="50" t="s">
        <v>38</v>
      </c>
      <c r="E28" s="51">
        <v>150</v>
      </c>
      <c r="F28" s="51" t="s">
        <v>278</v>
      </c>
      <c r="G28" s="51" t="s">
        <v>278</v>
      </c>
    </row>
    <row r="29" spans="1:7" ht="44.25" customHeight="1">
      <c r="A29" s="30" t="s">
        <v>143</v>
      </c>
      <c r="B29" s="116" t="s">
        <v>39</v>
      </c>
      <c r="C29" s="31" t="s">
        <v>278</v>
      </c>
      <c r="D29" s="31" t="s">
        <v>278</v>
      </c>
      <c r="E29" s="35">
        <v>91935.55391</v>
      </c>
      <c r="F29" s="35">
        <v>82102.77832</v>
      </c>
      <c r="G29" s="35">
        <v>75943.23932</v>
      </c>
    </row>
    <row r="30" spans="1:7" ht="37.5">
      <c r="A30" s="42" t="s">
        <v>571</v>
      </c>
      <c r="B30" s="115" t="s">
        <v>39</v>
      </c>
      <c r="C30" s="115" t="s">
        <v>179</v>
      </c>
      <c r="D30" s="115" t="s">
        <v>278</v>
      </c>
      <c r="E30" s="34">
        <v>300</v>
      </c>
      <c r="F30" s="34" t="s">
        <v>278</v>
      </c>
      <c r="G30" s="34" t="s">
        <v>278</v>
      </c>
    </row>
    <row r="31" spans="1:7" ht="43.5" customHeight="1">
      <c r="A31" s="42" t="s">
        <v>573</v>
      </c>
      <c r="B31" s="115" t="s">
        <v>39</v>
      </c>
      <c r="C31" s="115" t="s">
        <v>180</v>
      </c>
      <c r="D31" s="115" t="s">
        <v>278</v>
      </c>
      <c r="E31" s="34">
        <v>300</v>
      </c>
      <c r="F31" s="34" t="s">
        <v>278</v>
      </c>
      <c r="G31" s="34" t="s">
        <v>278</v>
      </c>
    </row>
    <row r="32" spans="1:7" ht="75.75" customHeight="1">
      <c r="A32" s="42" t="s">
        <v>280</v>
      </c>
      <c r="B32" s="115" t="s">
        <v>39</v>
      </c>
      <c r="C32" s="115" t="s">
        <v>281</v>
      </c>
      <c r="D32" s="115" t="s">
        <v>278</v>
      </c>
      <c r="E32" s="34">
        <v>300</v>
      </c>
      <c r="F32" s="34" t="s">
        <v>278</v>
      </c>
      <c r="G32" s="34" t="s">
        <v>278</v>
      </c>
    </row>
    <row r="33" spans="1:7" ht="18.75">
      <c r="A33" s="49" t="s">
        <v>40</v>
      </c>
      <c r="B33" s="50" t="s">
        <v>39</v>
      </c>
      <c r="C33" s="50" t="s">
        <v>281</v>
      </c>
      <c r="D33" s="50" t="s">
        <v>41</v>
      </c>
      <c r="E33" s="51">
        <v>300</v>
      </c>
      <c r="F33" s="51" t="s">
        <v>278</v>
      </c>
      <c r="G33" s="51" t="s">
        <v>278</v>
      </c>
    </row>
    <row r="34" spans="1:7" ht="62.25" customHeight="1">
      <c r="A34" s="42" t="s">
        <v>66</v>
      </c>
      <c r="B34" s="115" t="s">
        <v>39</v>
      </c>
      <c r="C34" s="115" t="s">
        <v>181</v>
      </c>
      <c r="D34" s="115" t="s">
        <v>278</v>
      </c>
      <c r="E34" s="34">
        <v>25788.39592</v>
      </c>
      <c r="F34" s="34">
        <v>20495.68</v>
      </c>
      <c r="G34" s="34">
        <v>15513.35</v>
      </c>
    </row>
    <row r="35" spans="1:7" ht="75" customHeight="1">
      <c r="A35" s="42" t="s">
        <v>282</v>
      </c>
      <c r="B35" s="115" t="s">
        <v>39</v>
      </c>
      <c r="C35" s="115" t="s">
        <v>182</v>
      </c>
      <c r="D35" s="115" t="s">
        <v>278</v>
      </c>
      <c r="E35" s="34">
        <v>25788.39592</v>
      </c>
      <c r="F35" s="34">
        <v>20495.68</v>
      </c>
      <c r="G35" s="34">
        <v>15513.35</v>
      </c>
    </row>
    <row r="36" spans="1:7" ht="42" customHeight="1">
      <c r="A36" s="42" t="s">
        <v>247</v>
      </c>
      <c r="B36" s="115" t="s">
        <v>39</v>
      </c>
      <c r="C36" s="115" t="s">
        <v>283</v>
      </c>
      <c r="D36" s="115" t="s">
        <v>278</v>
      </c>
      <c r="E36" s="34">
        <v>12219.90601</v>
      </c>
      <c r="F36" s="34">
        <v>12314.16916</v>
      </c>
      <c r="G36" s="34">
        <v>12314.16916</v>
      </c>
    </row>
    <row r="37" spans="1:7" ht="56.25">
      <c r="A37" s="49" t="s">
        <v>230</v>
      </c>
      <c r="B37" s="50" t="s">
        <v>39</v>
      </c>
      <c r="C37" s="50" t="s">
        <v>283</v>
      </c>
      <c r="D37" s="50" t="s">
        <v>38</v>
      </c>
      <c r="E37" s="51">
        <v>3238.39086</v>
      </c>
      <c r="F37" s="51">
        <v>3332.654</v>
      </c>
      <c r="G37" s="51">
        <v>3332.654</v>
      </c>
    </row>
    <row r="38" spans="1:7" ht="42.75" customHeight="1">
      <c r="A38" s="31" t="s">
        <v>247</v>
      </c>
      <c r="B38" s="116" t="s">
        <v>39</v>
      </c>
      <c r="C38" s="116" t="s">
        <v>701</v>
      </c>
      <c r="D38" s="116" t="s">
        <v>278</v>
      </c>
      <c r="E38" s="35">
        <v>8981.51515</v>
      </c>
      <c r="F38" s="35">
        <v>8981.51516</v>
      </c>
      <c r="G38" s="35">
        <v>8981.51516</v>
      </c>
    </row>
    <row r="39" spans="1:7" ht="56.25" customHeight="1">
      <c r="A39" s="49" t="s">
        <v>230</v>
      </c>
      <c r="B39" s="50" t="s">
        <v>39</v>
      </c>
      <c r="C39" s="50" t="s">
        <v>701</v>
      </c>
      <c r="D39" s="50" t="s">
        <v>38</v>
      </c>
      <c r="E39" s="51">
        <v>8981.51515</v>
      </c>
      <c r="F39" s="51">
        <v>8981.51516</v>
      </c>
      <c r="G39" s="51">
        <v>8981.51516</v>
      </c>
    </row>
    <row r="40" spans="1:7" ht="59.25" customHeight="1">
      <c r="A40" s="42" t="s">
        <v>248</v>
      </c>
      <c r="B40" s="115" t="s">
        <v>39</v>
      </c>
      <c r="C40" s="115" t="s">
        <v>249</v>
      </c>
      <c r="D40" s="115" t="s">
        <v>278</v>
      </c>
      <c r="E40" s="34">
        <v>7980.34136</v>
      </c>
      <c r="F40" s="34">
        <v>2535.72136</v>
      </c>
      <c r="G40" s="34">
        <v>2753.39136</v>
      </c>
    </row>
    <row r="41" spans="1:7" ht="57" customHeight="1">
      <c r="A41" s="49" t="s">
        <v>230</v>
      </c>
      <c r="B41" s="50" t="s">
        <v>39</v>
      </c>
      <c r="C41" s="50" t="s">
        <v>249</v>
      </c>
      <c r="D41" s="50" t="s">
        <v>38</v>
      </c>
      <c r="E41" s="51">
        <v>7980.34136</v>
      </c>
      <c r="F41" s="51">
        <v>2535.72136</v>
      </c>
      <c r="G41" s="51">
        <v>2753.39136</v>
      </c>
    </row>
    <row r="42" spans="1:7" ht="42.75" customHeight="1">
      <c r="A42" s="42" t="s">
        <v>270</v>
      </c>
      <c r="B42" s="115" t="s">
        <v>39</v>
      </c>
      <c r="C42" s="115" t="s">
        <v>271</v>
      </c>
      <c r="D42" s="115" t="s">
        <v>278</v>
      </c>
      <c r="E42" s="34">
        <v>540.05263</v>
      </c>
      <c r="F42" s="34">
        <v>445.78948</v>
      </c>
      <c r="G42" s="34">
        <v>445.78948</v>
      </c>
    </row>
    <row r="43" spans="1:7" ht="56.25">
      <c r="A43" s="49" t="s">
        <v>230</v>
      </c>
      <c r="B43" s="50" t="s">
        <v>39</v>
      </c>
      <c r="C43" s="50" t="s">
        <v>271</v>
      </c>
      <c r="D43" s="50" t="s">
        <v>38</v>
      </c>
      <c r="E43" s="51">
        <v>94.26316</v>
      </c>
      <c r="F43" s="51" t="s">
        <v>278</v>
      </c>
      <c r="G43" s="51" t="s">
        <v>278</v>
      </c>
    </row>
    <row r="44" spans="1:7" ht="37.5">
      <c r="A44" s="31" t="s">
        <v>270</v>
      </c>
      <c r="B44" s="116" t="s">
        <v>39</v>
      </c>
      <c r="C44" s="116" t="s">
        <v>272</v>
      </c>
      <c r="D44" s="116" t="s">
        <v>278</v>
      </c>
      <c r="E44" s="35">
        <v>445.78947</v>
      </c>
      <c r="F44" s="35">
        <v>445.78948</v>
      </c>
      <c r="G44" s="35">
        <v>445.78948</v>
      </c>
    </row>
    <row r="45" spans="1:7" ht="56.25">
      <c r="A45" s="49" t="s">
        <v>230</v>
      </c>
      <c r="B45" s="50" t="s">
        <v>39</v>
      </c>
      <c r="C45" s="50" t="s">
        <v>272</v>
      </c>
      <c r="D45" s="50" t="s">
        <v>38</v>
      </c>
      <c r="E45" s="51">
        <v>445.78947</v>
      </c>
      <c r="F45" s="51">
        <v>445.78948</v>
      </c>
      <c r="G45" s="51">
        <v>445.78948</v>
      </c>
    </row>
    <row r="46" spans="1:7" ht="36" customHeight="1">
      <c r="A46" s="42" t="s">
        <v>250</v>
      </c>
      <c r="B46" s="115" t="s">
        <v>39</v>
      </c>
      <c r="C46" s="115" t="s">
        <v>251</v>
      </c>
      <c r="D46" s="115" t="s">
        <v>278</v>
      </c>
      <c r="E46" s="34">
        <v>5048.09592</v>
      </c>
      <c r="F46" s="34">
        <v>5200</v>
      </c>
      <c r="G46" s="34" t="s">
        <v>278</v>
      </c>
    </row>
    <row r="47" spans="1:7" ht="56.25">
      <c r="A47" s="49" t="s">
        <v>230</v>
      </c>
      <c r="B47" s="50" t="s">
        <v>39</v>
      </c>
      <c r="C47" s="50" t="s">
        <v>251</v>
      </c>
      <c r="D47" s="50" t="s">
        <v>38</v>
      </c>
      <c r="E47" s="51">
        <v>5048.09592</v>
      </c>
      <c r="F47" s="51">
        <v>5200</v>
      </c>
      <c r="G47" s="51" t="s">
        <v>278</v>
      </c>
    </row>
    <row r="48" spans="1:7" ht="75">
      <c r="A48" s="42" t="s">
        <v>42</v>
      </c>
      <c r="B48" s="115" t="s">
        <v>39</v>
      </c>
      <c r="C48" s="115" t="s">
        <v>183</v>
      </c>
      <c r="D48" s="115" t="s">
        <v>278</v>
      </c>
      <c r="E48" s="34">
        <v>2451.85798</v>
      </c>
      <c r="F48" s="34">
        <v>836.314</v>
      </c>
      <c r="G48" s="34">
        <v>836.314</v>
      </c>
    </row>
    <row r="49" spans="1:7" ht="56.25">
      <c r="A49" s="42" t="s">
        <v>456</v>
      </c>
      <c r="B49" s="115" t="s">
        <v>39</v>
      </c>
      <c r="C49" s="115" t="s">
        <v>184</v>
      </c>
      <c r="D49" s="115" t="s">
        <v>278</v>
      </c>
      <c r="E49" s="34">
        <v>834.498</v>
      </c>
      <c r="F49" s="34">
        <v>834.498</v>
      </c>
      <c r="G49" s="34">
        <v>834.498</v>
      </c>
    </row>
    <row r="50" spans="1:7" ht="37.5">
      <c r="A50" s="42" t="s">
        <v>565</v>
      </c>
      <c r="B50" s="115" t="s">
        <v>39</v>
      </c>
      <c r="C50" s="115" t="s">
        <v>566</v>
      </c>
      <c r="D50" s="115" t="s">
        <v>278</v>
      </c>
      <c r="E50" s="34">
        <v>834.498</v>
      </c>
      <c r="F50" s="34">
        <v>834.498</v>
      </c>
      <c r="G50" s="34">
        <v>834.498</v>
      </c>
    </row>
    <row r="51" spans="1:7" ht="113.25" customHeight="1">
      <c r="A51" s="31" t="s">
        <v>457</v>
      </c>
      <c r="B51" s="116" t="s">
        <v>39</v>
      </c>
      <c r="C51" s="116" t="s">
        <v>252</v>
      </c>
      <c r="D51" s="116" t="s">
        <v>278</v>
      </c>
      <c r="E51" s="35">
        <v>834.498</v>
      </c>
      <c r="F51" s="35">
        <v>834.498</v>
      </c>
      <c r="G51" s="35">
        <v>834.498</v>
      </c>
    </row>
    <row r="52" spans="1:7" ht="37.5">
      <c r="A52" s="49" t="s">
        <v>47</v>
      </c>
      <c r="B52" s="50" t="s">
        <v>39</v>
      </c>
      <c r="C52" s="50" t="s">
        <v>252</v>
      </c>
      <c r="D52" s="50" t="s">
        <v>48</v>
      </c>
      <c r="E52" s="51">
        <v>834.498</v>
      </c>
      <c r="F52" s="51">
        <v>834.498</v>
      </c>
      <c r="G52" s="51">
        <v>834.498</v>
      </c>
    </row>
    <row r="53" spans="1:7" ht="37.5">
      <c r="A53" s="42" t="s">
        <v>284</v>
      </c>
      <c r="B53" s="115" t="s">
        <v>39</v>
      </c>
      <c r="C53" s="115" t="s">
        <v>285</v>
      </c>
      <c r="D53" s="115" t="s">
        <v>278</v>
      </c>
      <c r="E53" s="34">
        <v>1617.35998</v>
      </c>
      <c r="F53" s="34">
        <v>1.816</v>
      </c>
      <c r="G53" s="34">
        <v>1.816</v>
      </c>
    </row>
    <row r="54" spans="1:7" ht="36" customHeight="1">
      <c r="A54" s="42" t="s">
        <v>286</v>
      </c>
      <c r="B54" s="115" t="s">
        <v>39</v>
      </c>
      <c r="C54" s="115" t="s">
        <v>287</v>
      </c>
      <c r="D54" s="115" t="s">
        <v>278</v>
      </c>
      <c r="E54" s="34">
        <v>1615.54398</v>
      </c>
      <c r="F54" s="34" t="s">
        <v>278</v>
      </c>
      <c r="G54" s="34" t="s">
        <v>278</v>
      </c>
    </row>
    <row r="55" spans="1:7" ht="75" customHeight="1">
      <c r="A55" s="31" t="s">
        <v>462</v>
      </c>
      <c r="B55" s="116" t="s">
        <v>39</v>
      </c>
      <c r="C55" s="116" t="s">
        <v>288</v>
      </c>
      <c r="D55" s="116" t="s">
        <v>278</v>
      </c>
      <c r="E55" s="35">
        <v>1615.54398</v>
      </c>
      <c r="F55" s="35" t="s">
        <v>278</v>
      </c>
      <c r="G55" s="35" t="s">
        <v>278</v>
      </c>
    </row>
    <row r="56" spans="1:7" ht="56.25">
      <c r="A56" s="49" t="s">
        <v>230</v>
      </c>
      <c r="B56" s="50" t="s">
        <v>39</v>
      </c>
      <c r="C56" s="50" t="s">
        <v>288</v>
      </c>
      <c r="D56" s="50" t="s">
        <v>38</v>
      </c>
      <c r="E56" s="51">
        <v>1615.54398</v>
      </c>
      <c r="F56" s="51" t="s">
        <v>278</v>
      </c>
      <c r="G56" s="51" t="s">
        <v>278</v>
      </c>
    </row>
    <row r="57" spans="1:7" ht="37.5">
      <c r="A57" s="42" t="s">
        <v>463</v>
      </c>
      <c r="B57" s="115" t="s">
        <v>39</v>
      </c>
      <c r="C57" s="115" t="s">
        <v>464</v>
      </c>
      <c r="D57" s="115" t="s">
        <v>278</v>
      </c>
      <c r="E57" s="34">
        <v>1.816</v>
      </c>
      <c r="F57" s="34">
        <v>1.816</v>
      </c>
      <c r="G57" s="34">
        <v>1.816</v>
      </c>
    </row>
    <row r="58" spans="1:7" ht="37.5">
      <c r="A58" s="31" t="s">
        <v>463</v>
      </c>
      <c r="B58" s="116" t="s">
        <v>39</v>
      </c>
      <c r="C58" s="116" t="s">
        <v>465</v>
      </c>
      <c r="D58" s="116" t="s">
        <v>278</v>
      </c>
      <c r="E58" s="35">
        <v>1.816</v>
      </c>
      <c r="F58" s="35">
        <v>1.816</v>
      </c>
      <c r="G58" s="35">
        <v>1.816</v>
      </c>
    </row>
    <row r="59" spans="1:7" ht="56.25">
      <c r="A59" s="49" t="s">
        <v>230</v>
      </c>
      <c r="B59" s="50" t="s">
        <v>39</v>
      </c>
      <c r="C59" s="50" t="s">
        <v>465</v>
      </c>
      <c r="D59" s="50" t="s">
        <v>38</v>
      </c>
      <c r="E59" s="51">
        <v>1.816</v>
      </c>
      <c r="F59" s="51">
        <v>1.816</v>
      </c>
      <c r="G59" s="51">
        <v>1.816</v>
      </c>
    </row>
    <row r="60" spans="1:7" ht="37.5">
      <c r="A60" s="42" t="s">
        <v>572</v>
      </c>
      <c r="B60" s="115" t="s">
        <v>39</v>
      </c>
      <c r="C60" s="115" t="s">
        <v>207</v>
      </c>
      <c r="D60" s="115" t="s">
        <v>278</v>
      </c>
      <c r="E60" s="34">
        <v>45194.03128</v>
      </c>
      <c r="F60" s="34">
        <v>46651.616</v>
      </c>
      <c r="G60" s="34">
        <v>45771.616</v>
      </c>
    </row>
    <row r="61" spans="1:7" ht="37.5">
      <c r="A61" s="42" t="s">
        <v>582</v>
      </c>
      <c r="B61" s="115" t="s">
        <v>39</v>
      </c>
      <c r="C61" s="115" t="s">
        <v>208</v>
      </c>
      <c r="D61" s="115" t="s">
        <v>278</v>
      </c>
      <c r="E61" s="34">
        <v>45194.03128</v>
      </c>
      <c r="F61" s="34">
        <v>46651.616</v>
      </c>
      <c r="G61" s="34">
        <v>45771.616</v>
      </c>
    </row>
    <row r="62" spans="1:7" ht="56.25">
      <c r="A62" s="42" t="s">
        <v>583</v>
      </c>
      <c r="B62" s="115" t="s">
        <v>39</v>
      </c>
      <c r="C62" s="115" t="s">
        <v>147</v>
      </c>
      <c r="D62" s="115" t="s">
        <v>278</v>
      </c>
      <c r="E62" s="34">
        <v>45194.03128</v>
      </c>
      <c r="F62" s="34">
        <v>46651.616</v>
      </c>
      <c r="G62" s="34">
        <v>45771.616</v>
      </c>
    </row>
    <row r="63" spans="1:7" ht="112.5">
      <c r="A63" s="49" t="s">
        <v>36</v>
      </c>
      <c r="B63" s="50" t="s">
        <v>39</v>
      </c>
      <c r="C63" s="50" t="s">
        <v>147</v>
      </c>
      <c r="D63" s="50" t="s">
        <v>37</v>
      </c>
      <c r="E63" s="51">
        <v>40034.96128</v>
      </c>
      <c r="F63" s="51">
        <v>44871.616</v>
      </c>
      <c r="G63" s="51">
        <v>44871.616</v>
      </c>
    </row>
    <row r="64" spans="1:7" ht="56.25">
      <c r="A64" s="49" t="s">
        <v>230</v>
      </c>
      <c r="B64" s="50" t="s">
        <v>39</v>
      </c>
      <c r="C64" s="50" t="s">
        <v>147</v>
      </c>
      <c r="D64" s="50" t="s">
        <v>38</v>
      </c>
      <c r="E64" s="51">
        <v>4352.07</v>
      </c>
      <c r="F64" s="51">
        <v>1640</v>
      </c>
      <c r="G64" s="51">
        <v>900</v>
      </c>
    </row>
    <row r="65" spans="1:7" ht="37.5">
      <c r="A65" s="49" t="s">
        <v>47</v>
      </c>
      <c r="B65" s="50" t="s">
        <v>39</v>
      </c>
      <c r="C65" s="50" t="s">
        <v>147</v>
      </c>
      <c r="D65" s="50" t="s">
        <v>48</v>
      </c>
      <c r="E65" s="51">
        <v>665</v>
      </c>
      <c r="F65" s="51" t="s">
        <v>278</v>
      </c>
      <c r="G65" s="51" t="s">
        <v>278</v>
      </c>
    </row>
    <row r="66" spans="1:7" ht="18.75">
      <c r="A66" s="49" t="s">
        <v>40</v>
      </c>
      <c r="B66" s="50" t="s">
        <v>39</v>
      </c>
      <c r="C66" s="50" t="s">
        <v>147</v>
      </c>
      <c r="D66" s="50" t="s">
        <v>41</v>
      </c>
      <c r="E66" s="51">
        <v>142</v>
      </c>
      <c r="F66" s="51">
        <v>140</v>
      </c>
      <c r="G66" s="51" t="s">
        <v>278</v>
      </c>
    </row>
    <row r="67" spans="1:7" ht="75">
      <c r="A67" s="42" t="s">
        <v>584</v>
      </c>
      <c r="B67" s="115" t="s">
        <v>39</v>
      </c>
      <c r="C67" s="115" t="s">
        <v>209</v>
      </c>
      <c r="D67" s="115" t="s">
        <v>278</v>
      </c>
      <c r="E67" s="34">
        <v>1752.4</v>
      </c>
      <c r="F67" s="34">
        <v>749.4</v>
      </c>
      <c r="G67" s="34">
        <v>749.4</v>
      </c>
    </row>
    <row r="68" spans="1:7" ht="44.25" customHeight="1">
      <c r="A68" s="42" t="s">
        <v>585</v>
      </c>
      <c r="B68" s="115" t="s">
        <v>39</v>
      </c>
      <c r="C68" s="115" t="s">
        <v>210</v>
      </c>
      <c r="D68" s="115" t="s">
        <v>278</v>
      </c>
      <c r="E68" s="34">
        <v>249.9</v>
      </c>
      <c r="F68" s="34">
        <v>248.9</v>
      </c>
      <c r="G68" s="34">
        <v>248.9</v>
      </c>
    </row>
    <row r="69" spans="1:7" ht="75">
      <c r="A69" s="42" t="s">
        <v>586</v>
      </c>
      <c r="B69" s="115" t="s">
        <v>39</v>
      </c>
      <c r="C69" s="115" t="s">
        <v>520</v>
      </c>
      <c r="D69" s="115" t="s">
        <v>278</v>
      </c>
      <c r="E69" s="34">
        <v>0.5</v>
      </c>
      <c r="F69" s="34">
        <v>0.5</v>
      </c>
      <c r="G69" s="34">
        <v>0.5</v>
      </c>
    </row>
    <row r="70" spans="1:7" ht="56.25">
      <c r="A70" s="49" t="s">
        <v>230</v>
      </c>
      <c r="B70" s="50" t="s">
        <v>39</v>
      </c>
      <c r="C70" s="50" t="s">
        <v>520</v>
      </c>
      <c r="D70" s="50" t="s">
        <v>38</v>
      </c>
      <c r="E70" s="51">
        <v>0.5</v>
      </c>
      <c r="F70" s="51">
        <v>0.5</v>
      </c>
      <c r="G70" s="51">
        <v>0.5</v>
      </c>
    </row>
    <row r="71" spans="1:7" ht="75">
      <c r="A71" s="42" t="s">
        <v>521</v>
      </c>
      <c r="B71" s="115" t="s">
        <v>39</v>
      </c>
      <c r="C71" s="115" t="s">
        <v>522</v>
      </c>
      <c r="D71" s="115" t="s">
        <v>278</v>
      </c>
      <c r="E71" s="34">
        <v>1.5</v>
      </c>
      <c r="F71" s="34">
        <v>0.5</v>
      </c>
      <c r="G71" s="34">
        <v>0.5</v>
      </c>
    </row>
    <row r="72" spans="1:7" ht="56.25">
      <c r="A72" s="49" t="s">
        <v>230</v>
      </c>
      <c r="B72" s="50" t="s">
        <v>39</v>
      </c>
      <c r="C72" s="50" t="s">
        <v>522</v>
      </c>
      <c r="D72" s="50" t="s">
        <v>38</v>
      </c>
      <c r="E72" s="51">
        <v>1.5</v>
      </c>
      <c r="F72" s="51">
        <v>0.5</v>
      </c>
      <c r="G72" s="51">
        <v>0.5</v>
      </c>
    </row>
    <row r="73" spans="1:7" ht="56.25">
      <c r="A73" s="42" t="s">
        <v>523</v>
      </c>
      <c r="B73" s="115" t="s">
        <v>39</v>
      </c>
      <c r="C73" s="115" t="s">
        <v>524</v>
      </c>
      <c r="D73" s="115" t="s">
        <v>278</v>
      </c>
      <c r="E73" s="34">
        <v>211.4</v>
      </c>
      <c r="F73" s="34">
        <v>211.4</v>
      </c>
      <c r="G73" s="34">
        <v>211.4</v>
      </c>
    </row>
    <row r="74" spans="1:7" ht="149.25" customHeight="1">
      <c r="A74" s="31" t="s">
        <v>597</v>
      </c>
      <c r="B74" s="116" t="s">
        <v>39</v>
      </c>
      <c r="C74" s="116" t="s">
        <v>525</v>
      </c>
      <c r="D74" s="116" t="s">
        <v>278</v>
      </c>
      <c r="E74" s="35">
        <v>202.4</v>
      </c>
      <c r="F74" s="35">
        <v>202.4</v>
      </c>
      <c r="G74" s="35">
        <v>202.4</v>
      </c>
    </row>
    <row r="75" spans="1:7" ht="56.25">
      <c r="A75" s="49" t="s">
        <v>230</v>
      </c>
      <c r="B75" s="50" t="s">
        <v>39</v>
      </c>
      <c r="C75" s="50" t="s">
        <v>525</v>
      </c>
      <c r="D75" s="50" t="s">
        <v>38</v>
      </c>
      <c r="E75" s="51">
        <v>4.551</v>
      </c>
      <c r="F75" s="51">
        <v>4.551</v>
      </c>
      <c r="G75" s="51">
        <v>4.551</v>
      </c>
    </row>
    <row r="76" spans="1:7" ht="18.75">
      <c r="A76" s="49" t="s">
        <v>79</v>
      </c>
      <c r="B76" s="50" t="s">
        <v>39</v>
      </c>
      <c r="C76" s="50" t="s">
        <v>525</v>
      </c>
      <c r="D76" s="50" t="s">
        <v>80</v>
      </c>
      <c r="E76" s="51">
        <v>197.849</v>
      </c>
      <c r="F76" s="51">
        <v>197.849</v>
      </c>
      <c r="G76" s="51">
        <v>197.849</v>
      </c>
    </row>
    <row r="77" spans="1:7" ht="243" customHeight="1">
      <c r="A77" s="31" t="s">
        <v>598</v>
      </c>
      <c r="B77" s="116" t="s">
        <v>39</v>
      </c>
      <c r="C77" s="116" t="s">
        <v>526</v>
      </c>
      <c r="D77" s="116" t="s">
        <v>278</v>
      </c>
      <c r="E77" s="35">
        <v>9</v>
      </c>
      <c r="F77" s="35">
        <v>9</v>
      </c>
      <c r="G77" s="35">
        <v>9</v>
      </c>
    </row>
    <row r="78" spans="1:7" ht="56.25">
      <c r="A78" s="49" t="s">
        <v>230</v>
      </c>
      <c r="B78" s="50" t="s">
        <v>39</v>
      </c>
      <c r="C78" s="50" t="s">
        <v>526</v>
      </c>
      <c r="D78" s="50" t="s">
        <v>38</v>
      </c>
      <c r="E78" s="51">
        <v>9</v>
      </c>
      <c r="F78" s="51">
        <v>9</v>
      </c>
      <c r="G78" s="51">
        <v>9</v>
      </c>
    </row>
    <row r="79" spans="1:7" ht="24" customHeight="1">
      <c r="A79" s="42" t="s">
        <v>527</v>
      </c>
      <c r="B79" s="115" t="s">
        <v>39</v>
      </c>
      <c r="C79" s="115" t="s">
        <v>528</v>
      </c>
      <c r="D79" s="115" t="s">
        <v>278</v>
      </c>
      <c r="E79" s="34">
        <v>36</v>
      </c>
      <c r="F79" s="34">
        <v>36</v>
      </c>
      <c r="G79" s="34">
        <v>36</v>
      </c>
    </row>
    <row r="80" spans="1:7" ht="56.25">
      <c r="A80" s="31" t="s">
        <v>275</v>
      </c>
      <c r="B80" s="116" t="s">
        <v>39</v>
      </c>
      <c r="C80" s="116" t="s">
        <v>529</v>
      </c>
      <c r="D80" s="116" t="s">
        <v>278</v>
      </c>
      <c r="E80" s="35">
        <v>36</v>
      </c>
      <c r="F80" s="35">
        <v>36</v>
      </c>
      <c r="G80" s="35">
        <v>36</v>
      </c>
    </row>
    <row r="81" spans="1:7" ht="18.75">
      <c r="A81" s="49" t="s">
        <v>79</v>
      </c>
      <c r="B81" s="50" t="s">
        <v>39</v>
      </c>
      <c r="C81" s="50" t="s">
        <v>529</v>
      </c>
      <c r="D81" s="50" t="s">
        <v>80</v>
      </c>
      <c r="E81" s="51">
        <v>36</v>
      </c>
      <c r="F81" s="51">
        <v>36</v>
      </c>
      <c r="G81" s="51">
        <v>36</v>
      </c>
    </row>
    <row r="82" spans="1:7" ht="39.75" customHeight="1">
      <c r="A82" s="42" t="s">
        <v>534</v>
      </c>
      <c r="B82" s="115" t="s">
        <v>39</v>
      </c>
      <c r="C82" s="115" t="s">
        <v>535</v>
      </c>
      <c r="D82" s="115" t="s">
        <v>278</v>
      </c>
      <c r="E82" s="34">
        <v>0.5</v>
      </c>
      <c r="F82" s="34">
        <v>0.5</v>
      </c>
      <c r="G82" s="34">
        <v>0.5</v>
      </c>
    </row>
    <row r="83" spans="1:7" ht="56.25">
      <c r="A83" s="49" t="s">
        <v>230</v>
      </c>
      <c r="B83" s="50" t="s">
        <v>39</v>
      </c>
      <c r="C83" s="50" t="s">
        <v>535</v>
      </c>
      <c r="D83" s="50" t="s">
        <v>38</v>
      </c>
      <c r="E83" s="51">
        <v>0.5</v>
      </c>
      <c r="F83" s="51">
        <v>0.5</v>
      </c>
      <c r="G83" s="51">
        <v>0.5</v>
      </c>
    </row>
    <row r="84" spans="1:7" ht="56.25">
      <c r="A84" s="42" t="s">
        <v>605</v>
      </c>
      <c r="B84" s="115" t="s">
        <v>39</v>
      </c>
      <c r="C84" s="115" t="s">
        <v>273</v>
      </c>
      <c r="D84" s="115" t="s">
        <v>278</v>
      </c>
      <c r="E84" s="34">
        <v>1500.5</v>
      </c>
      <c r="F84" s="34">
        <v>500.5</v>
      </c>
      <c r="G84" s="34">
        <v>500.5</v>
      </c>
    </row>
    <row r="85" spans="1:7" ht="56.25">
      <c r="A85" s="42" t="s">
        <v>544</v>
      </c>
      <c r="B85" s="115" t="s">
        <v>39</v>
      </c>
      <c r="C85" s="115" t="s">
        <v>545</v>
      </c>
      <c r="D85" s="115" t="s">
        <v>278</v>
      </c>
      <c r="E85" s="34">
        <v>0.5</v>
      </c>
      <c r="F85" s="34">
        <v>0.5</v>
      </c>
      <c r="G85" s="34">
        <v>0.5</v>
      </c>
    </row>
    <row r="86" spans="1:7" ht="56.25">
      <c r="A86" s="49" t="s">
        <v>230</v>
      </c>
      <c r="B86" s="50" t="s">
        <v>39</v>
      </c>
      <c r="C86" s="50" t="s">
        <v>545</v>
      </c>
      <c r="D86" s="50" t="s">
        <v>38</v>
      </c>
      <c r="E86" s="51">
        <v>0.5</v>
      </c>
      <c r="F86" s="51">
        <v>0.5</v>
      </c>
      <c r="G86" s="51">
        <v>0.5</v>
      </c>
    </row>
    <row r="87" spans="1:7" ht="75">
      <c r="A87" s="42" t="s">
        <v>546</v>
      </c>
      <c r="B87" s="115" t="s">
        <v>39</v>
      </c>
      <c r="C87" s="115" t="s">
        <v>547</v>
      </c>
      <c r="D87" s="115" t="s">
        <v>278</v>
      </c>
      <c r="E87" s="34">
        <v>1500</v>
      </c>
      <c r="F87" s="34">
        <v>500</v>
      </c>
      <c r="G87" s="34">
        <v>500</v>
      </c>
    </row>
    <row r="88" spans="1:7" ht="56.25">
      <c r="A88" s="31" t="s">
        <v>50</v>
      </c>
      <c r="B88" s="116" t="s">
        <v>39</v>
      </c>
      <c r="C88" s="116" t="s">
        <v>548</v>
      </c>
      <c r="D88" s="116" t="s">
        <v>278</v>
      </c>
      <c r="E88" s="35">
        <v>1500</v>
      </c>
      <c r="F88" s="35">
        <v>500</v>
      </c>
      <c r="G88" s="35">
        <v>500</v>
      </c>
    </row>
    <row r="89" spans="1:7" ht="18.75">
      <c r="A89" s="49" t="s">
        <v>40</v>
      </c>
      <c r="B89" s="50" t="s">
        <v>39</v>
      </c>
      <c r="C89" s="50" t="s">
        <v>548</v>
      </c>
      <c r="D89" s="50" t="s">
        <v>41</v>
      </c>
      <c r="E89" s="51">
        <v>1500</v>
      </c>
      <c r="F89" s="51">
        <v>500</v>
      </c>
      <c r="G89" s="51">
        <v>500</v>
      </c>
    </row>
    <row r="90" spans="1:7" ht="39.75" customHeight="1">
      <c r="A90" s="42" t="s">
        <v>606</v>
      </c>
      <c r="B90" s="115" t="s">
        <v>39</v>
      </c>
      <c r="C90" s="115" t="s">
        <v>274</v>
      </c>
      <c r="D90" s="115" t="s">
        <v>278</v>
      </c>
      <c r="E90" s="34">
        <v>2</v>
      </c>
      <c r="F90" s="34" t="s">
        <v>278</v>
      </c>
      <c r="G90" s="34" t="s">
        <v>278</v>
      </c>
    </row>
    <row r="91" spans="1:7" ht="41.25" customHeight="1">
      <c r="A91" s="42" t="s">
        <v>589</v>
      </c>
      <c r="B91" s="115" t="s">
        <v>39</v>
      </c>
      <c r="C91" s="115" t="s">
        <v>276</v>
      </c>
      <c r="D91" s="115" t="s">
        <v>278</v>
      </c>
      <c r="E91" s="34">
        <v>2</v>
      </c>
      <c r="F91" s="34" t="s">
        <v>278</v>
      </c>
      <c r="G91" s="34" t="s">
        <v>278</v>
      </c>
    </row>
    <row r="92" spans="1:7" ht="56.25">
      <c r="A92" s="31" t="s">
        <v>549</v>
      </c>
      <c r="B92" s="116" t="s">
        <v>39</v>
      </c>
      <c r="C92" s="116" t="s">
        <v>550</v>
      </c>
      <c r="D92" s="116" t="s">
        <v>278</v>
      </c>
      <c r="E92" s="35">
        <v>2</v>
      </c>
      <c r="F92" s="35" t="s">
        <v>278</v>
      </c>
      <c r="G92" s="35" t="s">
        <v>278</v>
      </c>
    </row>
    <row r="93" spans="1:7" ht="18.75">
      <c r="A93" s="49" t="s">
        <v>79</v>
      </c>
      <c r="B93" s="50" t="s">
        <v>39</v>
      </c>
      <c r="C93" s="50" t="s">
        <v>550</v>
      </c>
      <c r="D93" s="50" t="s">
        <v>80</v>
      </c>
      <c r="E93" s="51">
        <v>2</v>
      </c>
      <c r="F93" s="51" t="s">
        <v>278</v>
      </c>
      <c r="G93" s="51" t="s">
        <v>278</v>
      </c>
    </row>
    <row r="94" spans="1:7" ht="37.5">
      <c r="A94" s="42" t="s">
        <v>590</v>
      </c>
      <c r="B94" s="115" t="s">
        <v>39</v>
      </c>
      <c r="C94" s="115" t="s">
        <v>212</v>
      </c>
      <c r="D94" s="115" t="s">
        <v>278</v>
      </c>
      <c r="E94" s="34">
        <v>320</v>
      </c>
      <c r="F94" s="34" t="s">
        <v>278</v>
      </c>
      <c r="G94" s="34" t="s">
        <v>278</v>
      </c>
    </row>
    <row r="95" spans="1:7" ht="77.25" customHeight="1">
      <c r="A95" s="42" t="s">
        <v>593</v>
      </c>
      <c r="B95" s="115" t="s">
        <v>39</v>
      </c>
      <c r="C95" s="115" t="s">
        <v>556</v>
      </c>
      <c r="D95" s="115" t="s">
        <v>278</v>
      </c>
      <c r="E95" s="34">
        <v>320</v>
      </c>
      <c r="F95" s="34" t="s">
        <v>278</v>
      </c>
      <c r="G95" s="34" t="s">
        <v>278</v>
      </c>
    </row>
    <row r="96" spans="1:7" ht="37.5">
      <c r="A96" s="42" t="s">
        <v>557</v>
      </c>
      <c r="B96" s="115" t="s">
        <v>39</v>
      </c>
      <c r="C96" s="115" t="s">
        <v>558</v>
      </c>
      <c r="D96" s="115" t="s">
        <v>278</v>
      </c>
      <c r="E96" s="34">
        <v>20</v>
      </c>
      <c r="F96" s="34" t="s">
        <v>278</v>
      </c>
      <c r="G96" s="34" t="s">
        <v>278</v>
      </c>
    </row>
    <row r="97" spans="1:7" ht="37.5">
      <c r="A97" s="49" t="s">
        <v>47</v>
      </c>
      <c r="B97" s="50" t="s">
        <v>39</v>
      </c>
      <c r="C97" s="50" t="s">
        <v>558</v>
      </c>
      <c r="D97" s="50" t="s">
        <v>48</v>
      </c>
      <c r="E97" s="51">
        <v>20</v>
      </c>
      <c r="F97" s="51" t="s">
        <v>278</v>
      </c>
      <c r="G97" s="51" t="s">
        <v>278</v>
      </c>
    </row>
    <row r="98" spans="1:7" ht="37.5">
      <c r="A98" s="42" t="s">
        <v>559</v>
      </c>
      <c r="B98" s="115" t="s">
        <v>39</v>
      </c>
      <c r="C98" s="115" t="s">
        <v>560</v>
      </c>
      <c r="D98" s="115" t="s">
        <v>278</v>
      </c>
      <c r="E98" s="34">
        <v>300</v>
      </c>
      <c r="F98" s="34" t="s">
        <v>278</v>
      </c>
      <c r="G98" s="34" t="s">
        <v>278</v>
      </c>
    </row>
    <row r="99" spans="1:7" ht="56.25">
      <c r="A99" s="49" t="s">
        <v>55</v>
      </c>
      <c r="B99" s="50" t="s">
        <v>39</v>
      </c>
      <c r="C99" s="50" t="s">
        <v>560</v>
      </c>
      <c r="D99" s="50" t="s">
        <v>51</v>
      </c>
      <c r="E99" s="51">
        <v>300</v>
      </c>
      <c r="F99" s="51" t="s">
        <v>278</v>
      </c>
      <c r="G99" s="51" t="s">
        <v>278</v>
      </c>
    </row>
    <row r="100" spans="1:7" ht="18.75">
      <c r="A100" s="42" t="s">
        <v>229</v>
      </c>
      <c r="B100" s="115" t="s">
        <v>39</v>
      </c>
      <c r="C100" s="115" t="s">
        <v>214</v>
      </c>
      <c r="D100" s="115" t="s">
        <v>278</v>
      </c>
      <c r="E100" s="34">
        <v>16128.86873</v>
      </c>
      <c r="F100" s="34">
        <v>13369.76832</v>
      </c>
      <c r="G100" s="34">
        <v>13072.55932</v>
      </c>
    </row>
    <row r="101" spans="1:7" ht="18.75">
      <c r="A101" s="42" t="s">
        <v>49</v>
      </c>
      <c r="B101" s="115" t="s">
        <v>39</v>
      </c>
      <c r="C101" s="115" t="s">
        <v>215</v>
      </c>
      <c r="D101" s="115" t="s">
        <v>278</v>
      </c>
      <c r="E101" s="34">
        <v>16128.86873</v>
      </c>
      <c r="F101" s="34">
        <v>13369.76832</v>
      </c>
      <c r="G101" s="34">
        <v>13072.55932</v>
      </c>
    </row>
    <row r="102" spans="1:7" ht="37.5">
      <c r="A102" s="31" t="s">
        <v>603</v>
      </c>
      <c r="B102" s="116" t="s">
        <v>39</v>
      </c>
      <c r="C102" s="116" t="s">
        <v>604</v>
      </c>
      <c r="D102" s="116" t="s">
        <v>278</v>
      </c>
      <c r="E102" s="35">
        <v>3561.74348</v>
      </c>
      <c r="F102" s="35">
        <v>3527.74348</v>
      </c>
      <c r="G102" s="35">
        <v>3527.74348</v>
      </c>
    </row>
    <row r="103" spans="1:7" ht="112.5">
      <c r="A103" s="49" t="s">
        <v>36</v>
      </c>
      <c r="B103" s="50" t="s">
        <v>39</v>
      </c>
      <c r="C103" s="50" t="s">
        <v>604</v>
      </c>
      <c r="D103" s="50" t="s">
        <v>37</v>
      </c>
      <c r="E103" s="51">
        <v>3561.74348</v>
      </c>
      <c r="F103" s="51">
        <v>3527.74348</v>
      </c>
      <c r="G103" s="51">
        <v>3527.74348</v>
      </c>
    </row>
    <row r="104" spans="1:7" ht="75">
      <c r="A104" s="31" t="s">
        <v>303</v>
      </c>
      <c r="B104" s="116" t="s">
        <v>39</v>
      </c>
      <c r="C104" s="116" t="s">
        <v>304</v>
      </c>
      <c r="D104" s="116" t="s">
        <v>278</v>
      </c>
      <c r="E104" s="35">
        <v>44.939</v>
      </c>
      <c r="F104" s="35">
        <v>225.4</v>
      </c>
      <c r="G104" s="35">
        <v>18.191</v>
      </c>
    </row>
    <row r="105" spans="1:7" ht="56.25">
      <c r="A105" s="49" t="s">
        <v>230</v>
      </c>
      <c r="B105" s="50" t="s">
        <v>39</v>
      </c>
      <c r="C105" s="50" t="s">
        <v>304</v>
      </c>
      <c r="D105" s="50" t="s">
        <v>38</v>
      </c>
      <c r="E105" s="51">
        <v>44.939</v>
      </c>
      <c r="F105" s="51">
        <v>225.4</v>
      </c>
      <c r="G105" s="51">
        <v>18.191</v>
      </c>
    </row>
    <row r="106" spans="1:7" ht="37.5">
      <c r="A106" s="31" t="s">
        <v>595</v>
      </c>
      <c r="B106" s="116" t="s">
        <v>39</v>
      </c>
      <c r="C106" s="116" t="s">
        <v>305</v>
      </c>
      <c r="D106" s="116" t="s">
        <v>278</v>
      </c>
      <c r="E106" s="35">
        <v>262.794</v>
      </c>
      <c r="F106" s="35" t="s">
        <v>278</v>
      </c>
      <c r="G106" s="35" t="s">
        <v>278</v>
      </c>
    </row>
    <row r="107" spans="1:7" ht="56.25">
      <c r="A107" s="49" t="s">
        <v>230</v>
      </c>
      <c r="B107" s="50" t="s">
        <v>39</v>
      </c>
      <c r="C107" s="50" t="s">
        <v>305</v>
      </c>
      <c r="D107" s="50" t="s">
        <v>38</v>
      </c>
      <c r="E107" s="51">
        <v>262.794</v>
      </c>
      <c r="F107" s="51" t="s">
        <v>278</v>
      </c>
      <c r="G107" s="51" t="s">
        <v>278</v>
      </c>
    </row>
    <row r="108" spans="1:7" ht="38.25" customHeight="1">
      <c r="A108" s="31" t="s">
        <v>378</v>
      </c>
      <c r="B108" s="116" t="s">
        <v>39</v>
      </c>
      <c r="C108" s="116" t="s">
        <v>379</v>
      </c>
      <c r="D108" s="116" t="s">
        <v>278</v>
      </c>
      <c r="E108" s="35">
        <v>6660.869</v>
      </c>
      <c r="F108" s="35">
        <v>4386.8</v>
      </c>
      <c r="G108" s="35">
        <v>4386.8</v>
      </c>
    </row>
    <row r="109" spans="1:7" ht="18.75">
      <c r="A109" s="49" t="s">
        <v>79</v>
      </c>
      <c r="B109" s="50" t="s">
        <v>39</v>
      </c>
      <c r="C109" s="50" t="s">
        <v>379</v>
      </c>
      <c r="D109" s="50" t="s">
        <v>80</v>
      </c>
      <c r="E109" s="51">
        <v>6660.869</v>
      </c>
      <c r="F109" s="51">
        <v>4386.8</v>
      </c>
      <c r="G109" s="51">
        <v>4386.8</v>
      </c>
    </row>
    <row r="110" spans="1:7" ht="151.5" customHeight="1">
      <c r="A110" s="31" t="s">
        <v>599</v>
      </c>
      <c r="B110" s="116" t="s">
        <v>39</v>
      </c>
      <c r="C110" s="116" t="s">
        <v>176</v>
      </c>
      <c r="D110" s="116" t="s">
        <v>278</v>
      </c>
      <c r="E110" s="35">
        <v>15.5</v>
      </c>
      <c r="F110" s="35">
        <v>15.5</v>
      </c>
      <c r="G110" s="35">
        <v>15.5</v>
      </c>
    </row>
    <row r="111" spans="1:7" ht="112.5">
      <c r="A111" s="49" t="s">
        <v>36</v>
      </c>
      <c r="B111" s="50" t="s">
        <v>39</v>
      </c>
      <c r="C111" s="50" t="s">
        <v>176</v>
      </c>
      <c r="D111" s="50" t="s">
        <v>37</v>
      </c>
      <c r="E111" s="51">
        <v>15.2</v>
      </c>
      <c r="F111" s="51">
        <v>15.2</v>
      </c>
      <c r="G111" s="51">
        <v>15.2</v>
      </c>
    </row>
    <row r="112" spans="1:7" ht="56.25">
      <c r="A112" s="49" t="s">
        <v>230</v>
      </c>
      <c r="B112" s="50" t="s">
        <v>39</v>
      </c>
      <c r="C112" s="50" t="s">
        <v>176</v>
      </c>
      <c r="D112" s="50" t="s">
        <v>38</v>
      </c>
      <c r="E112" s="51">
        <v>0.3</v>
      </c>
      <c r="F112" s="51">
        <v>0.3</v>
      </c>
      <c r="G112" s="51">
        <v>0.3</v>
      </c>
    </row>
    <row r="113" spans="1:7" ht="150">
      <c r="A113" s="31" t="s">
        <v>600</v>
      </c>
      <c r="B113" s="116" t="s">
        <v>39</v>
      </c>
      <c r="C113" s="116" t="s">
        <v>149</v>
      </c>
      <c r="D113" s="116" t="s">
        <v>278</v>
      </c>
      <c r="E113" s="35">
        <v>194.034</v>
      </c>
      <c r="F113" s="35">
        <v>194.034</v>
      </c>
      <c r="G113" s="35">
        <v>194.034</v>
      </c>
    </row>
    <row r="114" spans="1:7" ht="112.5">
      <c r="A114" s="49" t="s">
        <v>36</v>
      </c>
      <c r="B114" s="50" t="s">
        <v>39</v>
      </c>
      <c r="C114" s="50" t="s">
        <v>149</v>
      </c>
      <c r="D114" s="50" t="s">
        <v>37</v>
      </c>
      <c r="E114" s="51">
        <v>190.284</v>
      </c>
      <c r="F114" s="51">
        <v>190.284</v>
      </c>
      <c r="G114" s="51">
        <v>190.284</v>
      </c>
    </row>
    <row r="115" spans="1:7" ht="56.25">
      <c r="A115" s="49" t="s">
        <v>230</v>
      </c>
      <c r="B115" s="50" t="s">
        <v>39</v>
      </c>
      <c r="C115" s="50" t="s">
        <v>149</v>
      </c>
      <c r="D115" s="50" t="s">
        <v>38</v>
      </c>
      <c r="E115" s="51">
        <v>3.75</v>
      </c>
      <c r="F115" s="51">
        <v>3.75</v>
      </c>
      <c r="G115" s="51">
        <v>3.75</v>
      </c>
    </row>
    <row r="116" spans="1:7" ht="37.5">
      <c r="A116" s="31" t="s">
        <v>117</v>
      </c>
      <c r="B116" s="116" t="s">
        <v>39</v>
      </c>
      <c r="C116" s="116" t="s">
        <v>150</v>
      </c>
      <c r="D116" s="116" t="s">
        <v>278</v>
      </c>
      <c r="E116" s="35">
        <v>5388.98925</v>
      </c>
      <c r="F116" s="35">
        <v>5020.29084</v>
      </c>
      <c r="G116" s="35">
        <v>4930.29084</v>
      </c>
    </row>
    <row r="117" spans="1:7" ht="56.25">
      <c r="A117" s="49" t="s">
        <v>230</v>
      </c>
      <c r="B117" s="50" t="s">
        <v>39</v>
      </c>
      <c r="C117" s="50" t="s">
        <v>150</v>
      </c>
      <c r="D117" s="50" t="s">
        <v>38</v>
      </c>
      <c r="E117" s="51">
        <v>328.69841</v>
      </c>
      <c r="F117" s="51" t="s">
        <v>278</v>
      </c>
      <c r="G117" s="51" t="s">
        <v>278</v>
      </c>
    </row>
    <row r="118" spans="1:7" ht="37.5">
      <c r="A118" s="49" t="s">
        <v>47</v>
      </c>
      <c r="B118" s="50" t="s">
        <v>39</v>
      </c>
      <c r="C118" s="50" t="s">
        <v>150</v>
      </c>
      <c r="D118" s="50" t="s">
        <v>48</v>
      </c>
      <c r="E118" s="51">
        <v>4930.29084</v>
      </c>
      <c r="F118" s="51">
        <v>4930.29084</v>
      </c>
      <c r="G118" s="51">
        <v>4930.29084</v>
      </c>
    </row>
    <row r="119" spans="1:7" ht="18.75">
      <c r="A119" s="49" t="s">
        <v>40</v>
      </c>
      <c r="B119" s="50" t="s">
        <v>39</v>
      </c>
      <c r="C119" s="50" t="s">
        <v>150</v>
      </c>
      <c r="D119" s="50" t="s">
        <v>41</v>
      </c>
      <c r="E119" s="51">
        <v>130</v>
      </c>
      <c r="F119" s="51">
        <v>90</v>
      </c>
      <c r="G119" s="51" t="s">
        <v>278</v>
      </c>
    </row>
    <row r="120" spans="1:7" ht="60" customHeight="1">
      <c r="A120" s="30" t="s">
        <v>564</v>
      </c>
      <c r="B120" s="116" t="s">
        <v>53</v>
      </c>
      <c r="C120" s="31" t="s">
        <v>278</v>
      </c>
      <c r="D120" s="31" t="s">
        <v>278</v>
      </c>
      <c r="E120" s="35">
        <v>156486.91183</v>
      </c>
      <c r="F120" s="35">
        <v>124469.26825</v>
      </c>
      <c r="G120" s="35">
        <v>114340.90665</v>
      </c>
    </row>
    <row r="121" spans="1:7" ht="75">
      <c r="A121" s="42" t="s">
        <v>42</v>
      </c>
      <c r="B121" s="115" t="s">
        <v>53</v>
      </c>
      <c r="C121" s="115" t="s">
        <v>183</v>
      </c>
      <c r="D121" s="115" t="s">
        <v>278</v>
      </c>
      <c r="E121" s="34">
        <v>182.492</v>
      </c>
      <c r="F121" s="34">
        <v>185.806</v>
      </c>
      <c r="G121" s="34">
        <v>185.806</v>
      </c>
    </row>
    <row r="122" spans="1:7" ht="37.5">
      <c r="A122" s="42" t="s">
        <v>466</v>
      </c>
      <c r="B122" s="115" t="s">
        <v>53</v>
      </c>
      <c r="C122" s="115" t="s">
        <v>467</v>
      </c>
      <c r="D122" s="115" t="s">
        <v>278</v>
      </c>
      <c r="E122" s="34">
        <v>182.492</v>
      </c>
      <c r="F122" s="34">
        <v>185.806</v>
      </c>
      <c r="G122" s="34">
        <v>185.806</v>
      </c>
    </row>
    <row r="123" spans="1:7" ht="75">
      <c r="A123" s="42" t="s">
        <v>470</v>
      </c>
      <c r="B123" s="115" t="s">
        <v>53</v>
      </c>
      <c r="C123" s="115" t="s">
        <v>471</v>
      </c>
      <c r="D123" s="115" t="s">
        <v>278</v>
      </c>
      <c r="E123" s="34">
        <v>182.492</v>
      </c>
      <c r="F123" s="34">
        <v>185.806</v>
      </c>
      <c r="G123" s="34">
        <v>185.806</v>
      </c>
    </row>
    <row r="124" spans="1:7" ht="56.25">
      <c r="A124" s="31" t="s">
        <v>472</v>
      </c>
      <c r="B124" s="116" t="s">
        <v>53</v>
      </c>
      <c r="C124" s="116" t="s">
        <v>473</v>
      </c>
      <c r="D124" s="116" t="s">
        <v>278</v>
      </c>
      <c r="E124" s="35">
        <v>182.492</v>
      </c>
      <c r="F124" s="35">
        <v>185.806</v>
      </c>
      <c r="G124" s="35">
        <v>185.806</v>
      </c>
    </row>
    <row r="125" spans="1:7" ht="56.25">
      <c r="A125" s="49" t="s">
        <v>55</v>
      </c>
      <c r="B125" s="50" t="s">
        <v>53</v>
      </c>
      <c r="C125" s="50" t="s">
        <v>473</v>
      </c>
      <c r="D125" s="50" t="s">
        <v>51</v>
      </c>
      <c r="E125" s="51">
        <v>182.492</v>
      </c>
      <c r="F125" s="51">
        <v>185.806</v>
      </c>
      <c r="G125" s="51">
        <v>185.806</v>
      </c>
    </row>
    <row r="126" spans="1:7" ht="56.25">
      <c r="A126" s="42" t="s">
        <v>195</v>
      </c>
      <c r="B126" s="115" t="s">
        <v>53</v>
      </c>
      <c r="C126" s="115" t="s">
        <v>196</v>
      </c>
      <c r="D126" s="115" t="s">
        <v>278</v>
      </c>
      <c r="E126" s="34">
        <v>123468.51655</v>
      </c>
      <c r="F126" s="34">
        <v>106712.69926</v>
      </c>
      <c r="G126" s="34">
        <v>93625.95726</v>
      </c>
    </row>
    <row r="127" spans="1:7" ht="37.5">
      <c r="A127" s="42" t="s">
        <v>54</v>
      </c>
      <c r="B127" s="115" t="s">
        <v>53</v>
      </c>
      <c r="C127" s="115" t="s">
        <v>197</v>
      </c>
      <c r="D127" s="115" t="s">
        <v>278</v>
      </c>
      <c r="E127" s="34">
        <v>18655.08037</v>
      </c>
      <c r="F127" s="34">
        <v>17434.71637</v>
      </c>
      <c r="G127" s="34">
        <v>15097.87437</v>
      </c>
    </row>
    <row r="128" spans="1:7" ht="37.5">
      <c r="A128" s="42" t="s">
        <v>371</v>
      </c>
      <c r="B128" s="115" t="s">
        <v>53</v>
      </c>
      <c r="C128" s="115" t="s">
        <v>375</v>
      </c>
      <c r="D128" s="115" t="s">
        <v>278</v>
      </c>
      <c r="E128" s="34" t="s">
        <v>278</v>
      </c>
      <c r="F128" s="34" t="s">
        <v>278</v>
      </c>
      <c r="G128" s="34">
        <v>263.158</v>
      </c>
    </row>
    <row r="129" spans="1:7" ht="75">
      <c r="A129" s="31" t="s">
        <v>376</v>
      </c>
      <c r="B129" s="116" t="s">
        <v>53</v>
      </c>
      <c r="C129" s="116" t="s">
        <v>377</v>
      </c>
      <c r="D129" s="116" t="s">
        <v>278</v>
      </c>
      <c r="E129" s="35" t="s">
        <v>278</v>
      </c>
      <c r="F129" s="35" t="s">
        <v>278</v>
      </c>
      <c r="G129" s="35">
        <v>263.158</v>
      </c>
    </row>
    <row r="130" spans="1:7" ht="56.25">
      <c r="A130" s="49" t="s">
        <v>55</v>
      </c>
      <c r="B130" s="50" t="s">
        <v>53</v>
      </c>
      <c r="C130" s="50" t="s">
        <v>377</v>
      </c>
      <c r="D130" s="50" t="s">
        <v>51</v>
      </c>
      <c r="E130" s="51" t="s">
        <v>278</v>
      </c>
      <c r="F130" s="51" t="s">
        <v>278</v>
      </c>
      <c r="G130" s="51">
        <v>263.158</v>
      </c>
    </row>
    <row r="131" spans="1:7" ht="37.5">
      <c r="A131" s="42" t="s">
        <v>232</v>
      </c>
      <c r="B131" s="115" t="s">
        <v>53</v>
      </c>
      <c r="C131" s="115" t="s">
        <v>151</v>
      </c>
      <c r="D131" s="115" t="s">
        <v>278</v>
      </c>
      <c r="E131" s="34">
        <v>17755.08037</v>
      </c>
      <c r="F131" s="34">
        <v>17434.71637</v>
      </c>
      <c r="G131" s="34">
        <v>14834.71637</v>
      </c>
    </row>
    <row r="132" spans="1:7" ht="56.25">
      <c r="A132" s="49" t="s">
        <v>55</v>
      </c>
      <c r="B132" s="50" t="s">
        <v>53</v>
      </c>
      <c r="C132" s="50" t="s">
        <v>151</v>
      </c>
      <c r="D132" s="50" t="s">
        <v>51</v>
      </c>
      <c r="E132" s="51">
        <v>13791.444</v>
      </c>
      <c r="F132" s="51">
        <v>13471.08</v>
      </c>
      <c r="G132" s="51">
        <v>10871.08</v>
      </c>
    </row>
    <row r="133" spans="1:7" ht="95.25" customHeight="1">
      <c r="A133" s="31" t="s">
        <v>480</v>
      </c>
      <c r="B133" s="116" t="s">
        <v>53</v>
      </c>
      <c r="C133" s="116" t="s">
        <v>295</v>
      </c>
      <c r="D133" s="116" t="s">
        <v>278</v>
      </c>
      <c r="E133" s="35">
        <v>3963.63637</v>
      </c>
      <c r="F133" s="35">
        <v>3963.63637</v>
      </c>
      <c r="G133" s="35">
        <v>3963.63637</v>
      </c>
    </row>
    <row r="134" spans="1:7" ht="56.25">
      <c r="A134" s="49" t="s">
        <v>55</v>
      </c>
      <c r="B134" s="50" t="s">
        <v>53</v>
      </c>
      <c r="C134" s="50" t="s">
        <v>295</v>
      </c>
      <c r="D134" s="50" t="s">
        <v>51</v>
      </c>
      <c r="E134" s="51">
        <v>3963.63637</v>
      </c>
      <c r="F134" s="51">
        <v>3963.63637</v>
      </c>
      <c r="G134" s="51">
        <v>3963.63637</v>
      </c>
    </row>
    <row r="135" spans="1:7" ht="18.75">
      <c r="A135" s="42" t="s">
        <v>607</v>
      </c>
      <c r="B135" s="115" t="s">
        <v>53</v>
      </c>
      <c r="C135" s="115" t="s">
        <v>608</v>
      </c>
      <c r="D135" s="115" t="s">
        <v>278</v>
      </c>
      <c r="E135" s="34">
        <v>900</v>
      </c>
      <c r="F135" s="34" t="s">
        <v>278</v>
      </c>
      <c r="G135" s="34" t="s">
        <v>278</v>
      </c>
    </row>
    <row r="136" spans="1:7" ht="56.25">
      <c r="A136" s="49" t="s">
        <v>55</v>
      </c>
      <c r="B136" s="50" t="s">
        <v>53</v>
      </c>
      <c r="C136" s="50" t="s">
        <v>608</v>
      </c>
      <c r="D136" s="50" t="s">
        <v>51</v>
      </c>
      <c r="E136" s="51">
        <v>900</v>
      </c>
      <c r="F136" s="51" t="s">
        <v>278</v>
      </c>
      <c r="G136" s="51" t="s">
        <v>278</v>
      </c>
    </row>
    <row r="137" spans="1:7" ht="37.5">
      <c r="A137" s="42" t="s">
        <v>57</v>
      </c>
      <c r="B137" s="115" t="s">
        <v>53</v>
      </c>
      <c r="C137" s="115" t="s">
        <v>198</v>
      </c>
      <c r="D137" s="115" t="s">
        <v>278</v>
      </c>
      <c r="E137" s="34">
        <v>22116.10508</v>
      </c>
      <c r="F137" s="34">
        <v>21790.28508</v>
      </c>
      <c r="G137" s="34">
        <v>18990.28508</v>
      </c>
    </row>
    <row r="138" spans="1:7" ht="37.5">
      <c r="A138" s="42" t="s">
        <v>493</v>
      </c>
      <c r="B138" s="115" t="s">
        <v>53</v>
      </c>
      <c r="C138" s="115" t="s">
        <v>494</v>
      </c>
      <c r="D138" s="115" t="s">
        <v>278</v>
      </c>
      <c r="E138" s="34">
        <v>145.82</v>
      </c>
      <c r="F138" s="34" t="s">
        <v>278</v>
      </c>
      <c r="G138" s="34" t="s">
        <v>278</v>
      </c>
    </row>
    <row r="139" spans="1:7" ht="95.25" customHeight="1">
      <c r="A139" s="31" t="s">
        <v>574</v>
      </c>
      <c r="B139" s="116" t="s">
        <v>53</v>
      </c>
      <c r="C139" s="116" t="s">
        <v>495</v>
      </c>
      <c r="D139" s="116" t="s">
        <v>278</v>
      </c>
      <c r="E139" s="35">
        <v>145.82</v>
      </c>
      <c r="F139" s="35" t="s">
        <v>278</v>
      </c>
      <c r="G139" s="35" t="s">
        <v>278</v>
      </c>
    </row>
    <row r="140" spans="1:7" ht="56.25">
      <c r="A140" s="49" t="s">
        <v>55</v>
      </c>
      <c r="B140" s="50" t="s">
        <v>53</v>
      </c>
      <c r="C140" s="50" t="s">
        <v>495</v>
      </c>
      <c r="D140" s="50" t="s">
        <v>51</v>
      </c>
      <c r="E140" s="51">
        <v>145.82</v>
      </c>
      <c r="F140" s="51" t="s">
        <v>278</v>
      </c>
      <c r="G140" s="51" t="s">
        <v>278</v>
      </c>
    </row>
    <row r="141" spans="1:7" ht="18.75">
      <c r="A141" s="42" t="s">
        <v>152</v>
      </c>
      <c r="B141" s="115" t="s">
        <v>53</v>
      </c>
      <c r="C141" s="115" t="s">
        <v>153</v>
      </c>
      <c r="D141" s="115" t="s">
        <v>278</v>
      </c>
      <c r="E141" s="34">
        <v>50</v>
      </c>
      <c r="F141" s="34" t="s">
        <v>278</v>
      </c>
      <c r="G141" s="34" t="s">
        <v>278</v>
      </c>
    </row>
    <row r="142" spans="1:7" ht="56.25">
      <c r="A142" s="49" t="s">
        <v>55</v>
      </c>
      <c r="B142" s="50" t="s">
        <v>53</v>
      </c>
      <c r="C142" s="50" t="s">
        <v>153</v>
      </c>
      <c r="D142" s="50" t="s">
        <v>51</v>
      </c>
      <c r="E142" s="51">
        <v>50</v>
      </c>
      <c r="F142" s="51" t="s">
        <v>278</v>
      </c>
      <c r="G142" s="51" t="s">
        <v>278</v>
      </c>
    </row>
    <row r="143" spans="1:7" ht="18.75">
      <c r="A143" s="42" t="s">
        <v>56</v>
      </c>
      <c r="B143" s="115" t="s">
        <v>53</v>
      </c>
      <c r="C143" s="115" t="s">
        <v>154</v>
      </c>
      <c r="D143" s="115" t="s">
        <v>278</v>
      </c>
      <c r="E143" s="34">
        <v>21920.28508</v>
      </c>
      <c r="F143" s="34">
        <v>21790.28508</v>
      </c>
      <c r="G143" s="34">
        <v>18990.28508</v>
      </c>
    </row>
    <row r="144" spans="1:7" ht="56.25">
      <c r="A144" s="49" t="s">
        <v>55</v>
      </c>
      <c r="B144" s="50" t="s">
        <v>53</v>
      </c>
      <c r="C144" s="50" t="s">
        <v>154</v>
      </c>
      <c r="D144" s="50" t="s">
        <v>51</v>
      </c>
      <c r="E144" s="51">
        <v>13839.477</v>
      </c>
      <c r="F144" s="51">
        <v>13709.477</v>
      </c>
      <c r="G144" s="51">
        <v>10909.477</v>
      </c>
    </row>
    <row r="145" spans="1:7" ht="77.25" customHeight="1">
      <c r="A145" s="31" t="s">
        <v>501</v>
      </c>
      <c r="B145" s="116" t="s">
        <v>53</v>
      </c>
      <c r="C145" s="116" t="s">
        <v>296</v>
      </c>
      <c r="D145" s="116" t="s">
        <v>278</v>
      </c>
      <c r="E145" s="35">
        <v>8080.80808</v>
      </c>
      <c r="F145" s="35">
        <v>8080.80808</v>
      </c>
      <c r="G145" s="35">
        <v>8080.80808</v>
      </c>
    </row>
    <row r="146" spans="1:7" ht="56.25">
      <c r="A146" s="49" t="s">
        <v>55</v>
      </c>
      <c r="B146" s="50" t="s">
        <v>53</v>
      </c>
      <c r="C146" s="50" t="s">
        <v>296</v>
      </c>
      <c r="D146" s="50" t="s">
        <v>51</v>
      </c>
      <c r="E146" s="51">
        <v>8080.80808</v>
      </c>
      <c r="F146" s="51">
        <v>8080.80808</v>
      </c>
      <c r="G146" s="51">
        <v>8080.80808</v>
      </c>
    </row>
    <row r="147" spans="1:7" ht="27" customHeight="1">
      <c r="A147" s="42" t="s">
        <v>58</v>
      </c>
      <c r="B147" s="115" t="s">
        <v>53</v>
      </c>
      <c r="C147" s="115" t="s">
        <v>199</v>
      </c>
      <c r="D147" s="115" t="s">
        <v>278</v>
      </c>
      <c r="E147" s="34">
        <v>4263.76629</v>
      </c>
      <c r="F147" s="34">
        <v>3526.30929</v>
      </c>
      <c r="G147" s="34">
        <v>3226.30929</v>
      </c>
    </row>
    <row r="148" spans="1:7" ht="18.75">
      <c r="A148" s="42" t="s">
        <v>56</v>
      </c>
      <c r="B148" s="115" t="s">
        <v>53</v>
      </c>
      <c r="C148" s="115" t="s">
        <v>155</v>
      </c>
      <c r="D148" s="115" t="s">
        <v>278</v>
      </c>
      <c r="E148" s="34">
        <v>3596.31029</v>
      </c>
      <c r="F148" s="34">
        <v>3526.30929</v>
      </c>
      <c r="G148" s="34">
        <v>3226.30929</v>
      </c>
    </row>
    <row r="149" spans="1:7" ht="56.25">
      <c r="A149" s="49" t="s">
        <v>55</v>
      </c>
      <c r="B149" s="50" t="s">
        <v>53</v>
      </c>
      <c r="C149" s="50" t="s">
        <v>155</v>
      </c>
      <c r="D149" s="50" t="s">
        <v>51</v>
      </c>
      <c r="E149" s="51">
        <v>2303.381</v>
      </c>
      <c r="F149" s="51">
        <v>2233.38</v>
      </c>
      <c r="G149" s="51">
        <v>1933.38</v>
      </c>
    </row>
    <row r="150" spans="1:7" ht="76.5" customHeight="1">
      <c r="A150" s="31" t="s">
        <v>501</v>
      </c>
      <c r="B150" s="116" t="s">
        <v>53</v>
      </c>
      <c r="C150" s="116" t="s">
        <v>297</v>
      </c>
      <c r="D150" s="116" t="s">
        <v>278</v>
      </c>
      <c r="E150" s="35">
        <v>1292.92929</v>
      </c>
      <c r="F150" s="35">
        <v>1292.92929</v>
      </c>
      <c r="G150" s="35">
        <v>1292.92929</v>
      </c>
    </row>
    <row r="151" spans="1:7" ht="56.25">
      <c r="A151" s="49" t="s">
        <v>55</v>
      </c>
      <c r="B151" s="50" t="s">
        <v>53</v>
      </c>
      <c r="C151" s="50" t="s">
        <v>297</v>
      </c>
      <c r="D151" s="50" t="s">
        <v>51</v>
      </c>
      <c r="E151" s="51">
        <v>1292.92929</v>
      </c>
      <c r="F151" s="51">
        <v>1292.92929</v>
      </c>
      <c r="G151" s="51">
        <v>1292.92929</v>
      </c>
    </row>
    <row r="152" spans="1:7" ht="56.25">
      <c r="A152" s="42" t="s">
        <v>497</v>
      </c>
      <c r="B152" s="115" t="s">
        <v>53</v>
      </c>
      <c r="C152" s="115" t="s">
        <v>498</v>
      </c>
      <c r="D152" s="115" t="s">
        <v>278</v>
      </c>
      <c r="E152" s="34">
        <v>667.456</v>
      </c>
      <c r="F152" s="34" t="s">
        <v>278</v>
      </c>
      <c r="G152" s="34" t="s">
        <v>278</v>
      </c>
    </row>
    <row r="153" spans="1:7" ht="56.25">
      <c r="A153" s="31" t="s">
        <v>497</v>
      </c>
      <c r="B153" s="116" t="s">
        <v>53</v>
      </c>
      <c r="C153" s="116" t="s">
        <v>617</v>
      </c>
      <c r="D153" s="116" t="s">
        <v>278</v>
      </c>
      <c r="E153" s="35">
        <v>667.456</v>
      </c>
      <c r="F153" s="35" t="s">
        <v>278</v>
      </c>
      <c r="G153" s="35" t="s">
        <v>278</v>
      </c>
    </row>
    <row r="154" spans="1:7" ht="56.25">
      <c r="A154" s="49" t="s">
        <v>55</v>
      </c>
      <c r="B154" s="50" t="s">
        <v>53</v>
      </c>
      <c r="C154" s="50" t="s">
        <v>617</v>
      </c>
      <c r="D154" s="50" t="s">
        <v>51</v>
      </c>
      <c r="E154" s="51">
        <v>667.456</v>
      </c>
      <c r="F154" s="51" t="s">
        <v>278</v>
      </c>
      <c r="G154" s="51" t="s">
        <v>278</v>
      </c>
    </row>
    <row r="155" spans="1:7" ht="56.25">
      <c r="A155" s="42" t="s">
        <v>59</v>
      </c>
      <c r="B155" s="115" t="s">
        <v>53</v>
      </c>
      <c r="C155" s="115" t="s">
        <v>200</v>
      </c>
      <c r="D155" s="115" t="s">
        <v>278</v>
      </c>
      <c r="E155" s="34">
        <v>33213.13796</v>
      </c>
      <c r="F155" s="34">
        <v>28687.97037</v>
      </c>
      <c r="G155" s="34">
        <v>24687.97037</v>
      </c>
    </row>
    <row r="156" spans="1:7" ht="37.5">
      <c r="A156" s="42" t="s">
        <v>233</v>
      </c>
      <c r="B156" s="115" t="s">
        <v>53</v>
      </c>
      <c r="C156" s="115" t="s">
        <v>156</v>
      </c>
      <c r="D156" s="115" t="s">
        <v>278</v>
      </c>
      <c r="E156" s="34">
        <v>29285.18337</v>
      </c>
      <c r="F156" s="34">
        <v>28687.97037</v>
      </c>
      <c r="G156" s="34">
        <v>24687.97037</v>
      </c>
    </row>
    <row r="157" spans="1:7" ht="56.25">
      <c r="A157" s="49" t="s">
        <v>55</v>
      </c>
      <c r="B157" s="50" t="s">
        <v>53</v>
      </c>
      <c r="C157" s="50" t="s">
        <v>156</v>
      </c>
      <c r="D157" s="50" t="s">
        <v>51</v>
      </c>
      <c r="E157" s="51">
        <v>20365.4864</v>
      </c>
      <c r="F157" s="51">
        <v>19768.2734</v>
      </c>
      <c r="G157" s="51">
        <v>15768.2734</v>
      </c>
    </row>
    <row r="158" spans="1:7" ht="77.25" customHeight="1">
      <c r="A158" s="31" t="s">
        <v>501</v>
      </c>
      <c r="B158" s="116" t="s">
        <v>53</v>
      </c>
      <c r="C158" s="116" t="s">
        <v>298</v>
      </c>
      <c r="D158" s="116" t="s">
        <v>278</v>
      </c>
      <c r="E158" s="35">
        <v>8919.69697</v>
      </c>
      <c r="F158" s="35">
        <v>8919.69697</v>
      </c>
      <c r="G158" s="35">
        <v>8919.69697</v>
      </c>
    </row>
    <row r="159" spans="1:7" ht="56.25">
      <c r="A159" s="49" t="s">
        <v>55</v>
      </c>
      <c r="B159" s="50" t="s">
        <v>53</v>
      </c>
      <c r="C159" s="50" t="s">
        <v>298</v>
      </c>
      <c r="D159" s="50" t="s">
        <v>51</v>
      </c>
      <c r="E159" s="51">
        <v>8919.69697</v>
      </c>
      <c r="F159" s="51">
        <v>8919.69697</v>
      </c>
      <c r="G159" s="51">
        <v>8919.69697</v>
      </c>
    </row>
    <row r="160" spans="1:7" ht="37.5">
      <c r="A160" s="42" t="s">
        <v>60</v>
      </c>
      <c r="B160" s="115" t="s">
        <v>53</v>
      </c>
      <c r="C160" s="115" t="s">
        <v>157</v>
      </c>
      <c r="D160" s="115" t="s">
        <v>278</v>
      </c>
      <c r="E160" s="34">
        <v>400</v>
      </c>
      <c r="F160" s="34" t="s">
        <v>278</v>
      </c>
      <c r="G160" s="34" t="s">
        <v>278</v>
      </c>
    </row>
    <row r="161" spans="1:7" ht="56.25">
      <c r="A161" s="49" t="s">
        <v>55</v>
      </c>
      <c r="B161" s="50" t="s">
        <v>53</v>
      </c>
      <c r="C161" s="50" t="s">
        <v>157</v>
      </c>
      <c r="D161" s="50" t="s">
        <v>51</v>
      </c>
      <c r="E161" s="51">
        <v>400</v>
      </c>
      <c r="F161" s="51" t="s">
        <v>278</v>
      </c>
      <c r="G161" s="51" t="s">
        <v>278</v>
      </c>
    </row>
    <row r="162" spans="1:7" ht="37.5">
      <c r="A162" s="42" t="s">
        <v>567</v>
      </c>
      <c r="B162" s="115" t="s">
        <v>53</v>
      </c>
      <c r="C162" s="115" t="s">
        <v>568</v>
      </c>
      <c r="D162" s="115" t="s">
        <v>278</v>
      </c>
      <c r="E162" s="34">
        <v>2192.32559</v>
      </c>
      <c r="F162" s="34" t="s">
        <v>278</v>
      </c>
      <c r="G162" s="34" t="s">
        <v>278</v>
      </c>
    </row>
    <row r="163" spans="1:7" ht="112.5">
      <c r="A163" s="31" t="s">
        <v>679</v>
      </c>
      <c r="B163" s="116" t="s">
        <v>53</v>
      </c>
      <c r="C163" s="116" t="s">
        <v>680</v>
      </c>
      <c r="D163" s="116" t="s">
        <v>278</v>
      </c>
      <c r="E163" s="35">
        <v>1454.45559</v>
      </c>
      <c r="F163" s="35" t="s">
        <v>278</v>
      </c>
      <c r="G163" s="35" t="s">
        <v>278</v>
      </c>
    </row>
    <row r="164" spans="1:7" ht="56.25">
      <c r="A164" s="49" t="s">
        <v>55</v>
      </c>
      <c r="B164" s="50" t="s">
        <v>53</v>
      </c>
      <c r="C164" s="50" t="s">
        <v>680</v>
      </c>
      <c r="D164" s="50" t="s">
        <v>51</v>
      </c>
      <c r="E164" s="51">
        <v>1454.45559</v>
      </c>
      <c r="F164" s="51" t="s">
        <v>278</v>
      </c>
      <c r="G164" s="51" t="s">
        <v>278</v>
      </c>
    </row>
    <row r="165" spans="1:7" ht="56.25">
      <c r="A165" s="31" t="s">
        <v>496</v>
      </c>
      <c r="B165" s="116" t="s">
        <v>53</v>
      </c>
      <c r="C165" s="116" t="s">
        <v>569</v>
      </c>
      <c r="D165" s="116" t="s">
        <v>278</v>
      </c>
      <c r="E165" s="35">
        <v>737.87</v>
      </c>
      <c r="F165" s="35" t="s">
        <v>278</v>
      </c>
      <c r="G165" s="35" t="s">
        <v>278</v>
      </c>
    </row>
    <row r="166" spans="1:7" ht="56.25">
      <c r="A166" s="49" t="s">
        <v>55</v>
      </c>
      <c r="B166" s="50" t="s">
        <v>53</v>
      </c>
      <c r="C166" s="50" t="s">
        <v>569</v>
      </c>
      <c r="D166" s="50" t="s">
        <v>51</v>
      </c>
      <c r="E166" s="51">
        <v>737.87</v>
      </c>
      <c r="F166" s="51" t="s">
        <v>278</v>
      </c>
      <c r="G166" s="51" t="s">
        <v>278</v>
      </c>
    </row>
    <row r="167" spans="1:7" ht="37.5">
      <c r="A167" s="42" t="s">
        <v>267</v>
      </c>
      <c r="B167" s="115" t="s">
        <v>53</v>
      </c>
      <c r="C167" s="115" t="s">
        <v>268</v>
      </c>
      <c r="D167" s="115" t="s">
        <v>278</v>
      </c>
      <c r="E167" s="34">
        <v>1335.629</v>
      </c>
      <c r="F167" s="34" t="s">
        <v>278</v>
      </c>
      <c r="G167" s="34" t="s">
        <v>278</v>
      </c>
    </row>
    <row r="168" spans="1:7" ht="56.25">
      <c r="A168" s="31" t="s">
        <v>497</v>
      </c>
      <c r="B168" s="116" t="s">
        <v>53</v>
      </c>
      <c r="C168" s="116" t="s">
        <v>618</v>
      </c>
      <c r="D168" s="116" t="s">
        <v>278</v>
      </c>
      <c r="E168" s="35">
        <v>1335.629</v>
      </c>
      <c r="F168" s="35" t="s">
        <v>278</v>
      </c>
      <c r="G168" s="35" t="s">
        <v>278</v>
      </c>
    </row>
    <row r="169" spans="1:7" ht="56.25">
      <c r="A169" s="49" t="s">
        <v>55</v>
      </c>
      <c r="B169" s="50" t="s">
        <v>53</v>
      </c>
      <c r="C169" s="50" t="s">
        <v>618</v>
      </c>
      <c r="D169" s="50" t="s">
        <v>51</v>
      </c>
      <c r="E169" s="51">
        <v>1335.629</v>
      </c>
      <c r="F169" s="51" t="s">
        <v>278</v>
      </c>
      <c r="G169" s="51" t="s">
        <v>278</v>
      </c>
    </row>
    <row r="170" spans="1:7" ht="37.5">
      <c r="A170" s="42" t="s">
        <v>61</v>
      </c>
      <c r="B170" s="115" t="s">
        <v>53</v>
      </c>
      <c r="C170" s="115" t="s">
        <v>201</v>
      </c>
      <c r="D170" s="115" t="s">
        <v>278</v>
      </c>
      <c r="E170" s="34">
        <v>7778.97202</v>
      </c>
      <c r="F170" s="34">
        <v>6745.77102</v>
      </c>
      <c r="G170" s="34">
        <v>6695.77102</v>
      </c>
    </row>
    <row r="171" spans="1:7" ht="37.5">
      <c r="A171" s="42" t="s">
        <v>62</v>
      </c>
      <c r="B171" s="115" t="s">
        <v>53</v>
      </c>
      <c r="C171" s="115" t="s">
        <v>158</v>
      </c>
      <c r="D171" s="115" t="s">
        <v>278</v>
      </c>
      <c r="E171" s="34">
        <v>7778.97202</v>
      </c>
      <c r="F171" s="34">
        <v>6745.77102</v>
      </c>
      <c r="G171" s="34">
        <v>6695.77102</v>
      </c>
    </row>
    <row r="172" spans="1:7" ht="112.5">
      <c r="A172" s="49" t="s">
        <v>36</v>
      </c>
      <c r="B172" s="50" t="s">
        <v>53</v>
      </c>
      <c r="C172" s="50" t="s">
        <v>158</v>
      </c>
      <c r="D172" s="50" t="s">
        <v>37</v>
      </c>
      <c r="E172" s="51">
        <v>7215.87202</v>
      </c>
      <c r="F172" s="51">
        <v>6507.67102</v>
      </c>
      <c r="G172" s="51">
        <v>6507.67102</v>
      </c>
    </row>
    <row r="173" spans="1:7" ht="56.25">
      <c r="A173" s="49" t="s">
        <v>230</v>
      </c>
      <c r="B173" s="50" t="s">
        <v>53</v>
      </c>
      <c r="C173" s="50" t="s">
        <v>158</v>
      </c>
      <c r="D173" s="50" t="s">
        <v>38</v>
      </c>
      <c r="E173" s="51">
        <v>563.1</v>
      </c>
      <c r="F173" s="51">
        <v>238.1</v>
      </c>
      <c r="G173" s="51">
        <v>188.1</v>
      </c>
    </row>
    <row r="174" spans="1:7" ht="37.5">
      <c r="A174" s="42" t="s">
        <v>63</v>
      </c>
      <c r="B174" s="115" t="s">
        <v>53</v>
      </c>
      <c r="C174" s="115" t="s">
        <v>202</v>
      </c>
      <c r="D174" s="115" t="s">
        <v>278</v>
      </c>
      <c r="E174" s="34">
        <v>33112.28484</v>
      </c>
      <c r="F174" s="34">
        <v>25078.66484</v>
      </c>
      <c r="G174" s="34">
        <v>21778.66484</v>
      </c>
    </row>
    <row r="175" spans="1:7" ht="37.5">
      <c r="A175" s="42" t="s">
        <v>234</v>
      </c>
      <c r="B175" s="115" t="s">
        <v>53</v>
      </c>
      <c r="C175" s="115" t="s">
        <v>159</v>
      </c>
      <c r="D175" s="115" t="s">
        <v>278</v>
      </c>
      <c r="E175" s="34">
        <v>33112.28484</v>
      </c>
      <c r="F175" s="34">
        <v>25078.66484</v>
      </c>
      <c r="G175" s="34">
        <v>21778.66484</v>
      </c>
    </row>
    <row r="176" spans="1:7" ht="56.25">
      <c r="A176" s="49" t="s">
        <v>55</v>
      </c>
      <c r="B176" s="50" t="s">
        <v>53</v>
      </c>
      <c r="C176" s="50" t="s">
        <v>159</v>
      </c>
      <c r="D176" s="50" t="s">
        <v>51</v>
      </c>
      <c r="E176" s="51">
        <v>25613.901</v>
      </c>
      <c r="F176" s="51">
        <v>17580.281</v>
      </c>
      <c r="G176" s="51">
        <v>14280.281</v>
      </c>
    </row>
    <row r="177" spans="1:7" ht="76.5" customHeight="1">
      <c r="A177" s="31" t="s">
        <v>501</v>
      </c>
      <c r="B177" s="116" t="s">
        <v>53</v>
      </c>
      <c r="C177" s="116" t="s">
        <v>299</v>
      </c>
      <c r="D177" s="116" t="s">
        <v>278</v>
      </c>
      <c r="E177" s="35">
        <v>7498.38384</v>
      </c>
      <c r="F177" s="35">
        <v>7498.38384</v>
      </c>
      <c r="G177" s="35">
        <v>7498.38384</v>
      </c>
    </row>
    <row r="178" spans="1:7" ht="56.25">
      <c r="A178" s="49" t="s">
        <v>55</v>
      </c>
      <c r="B178" s="50" t="s">
        <v>53</v>
      </c>
      <c r="C178" s="50" t="s">
        <v>299</v>
      </c>
      <c r="D178" s="50" t="s">
        <v>51</v>
      </c>
      <c r="E178" s="51">
        <v>7498.38384</v>
      </c>
      <c r="F178" s="51">
        <v>7498.38384</v>
      </c>
      <c r="G178" s="51">
        <v>7498.38384</v>
      </c>
    </row>
    <row r="179" spans="1:7" ht="37.5">
      <c r="A179" s="42" t="s">
        <v>575</v>
      </c>
      <c r="B179" s="115" t="s">
        <v>53</v>
      </c>
      <c r="C179" s="115" t="s">
        <v>499</v>
      </c>
      <c r="D179" s="115" t="s">
        <v>278</v>
      </c>
      <c r="E179" s="34">
        <v>4329.16999</v>
      </c>
      <c r="F179" s="34">
        <v>3448.98229</v>
      </c>
      <c r="G179" s="34">
        <v>3149.08229</v>
      </c>
    </row>
    <row r="180" spans="1:7" ht="37.5">
      <c r="A180" s="42" t="s">
        <v>235</v>
      </c>
      <c r="B180" s="115" t="s">
        <v>53</v>
      </c>
      <c r="C180" s="115" t="s">
        <v>500</v>
      </c>
      <c r="D180" s="115" t="s">
        <v>278</v>
      </c>
      <c r="E180" s="34">
        <v>3513.98229</v>
      </c>
      <c r="F180" s="34">
        <v>3448.98229</v>
      </c>
      <c r="G180" s="34">
        <v>3149.08229</v>
      </c>
    </row>
    <row r="181" spans="1:7" ht="56.25">
      <c r="A181" s="49" t="s">
        <v>55</v>
      </c>
      <c r="B181" s="50" t="s">
        <v>53</v>
      </c>
      <c r="C181" s="50" t="s">
        <v>500</v>
      </c>
      <c r="D181" s="50" t="s">
        <v>51</v>
      </c>
      <c r="E181" s="51">
        <v>2221.053</v>
      </c>
      <c r="F181" s="51">
        <v>2156.053</v>
      </c>
      <c r="G181" s="51">
        <v>1856.153</v>
      </c>
    </row>
    <row r="182" spans="1:7" ht="79.5" customHeight="1">
      <c r="A182" s="31" t="s">
        <v>501</v>
      </c>
      <c r="B182" s="116" t="s">
        <v>53</v>
      </c>
      <c r="C182" s="116" t="s">
        <v>502</v>
      </c>
      <c r="D182" s="116" t="s">
        <v>278</v>
      </c>
      <c r="E182" s="35">
        <v>1292.92929</v>
      </c>
      <c r="F182" s="35">
        <v>1292.92929</v>
      </c>
      <c r="G182" s="35">
        <v>1292.92929</v>
      </c>
    </row>
    <row r="183" spans="1:7" ht="56.25">
      <c r="A183" s="49" t="s">
        <v>55</v>
      </c>
      <c r="B183" s="50" t="s">
        <v>53</v>
      </c>
      <c r="C183" s="50" t="s">
        <v>502</v>
      </c>
      <c r="D183" s="50" t="s">
        <v>51</v>
      </c>
      <c r="E183" s="51">
        <v>1292.92929</v>
      </c>
      <c r="F183" s="51">
        <v>1292.92929</v>
      </c>
      <c r="G183" s="51">
        <v>1292.92929</v>
      </c>
    </row>
    <row r="184" spans="1:7" ht="56.25">
      <c r="A184" s="42" t="s">
        <v>496</v>
      </c>
      <c r="B184" s="115" t="s">
        <v>53</v>
      </c>
      <c r="C184" s="115" t="s">
        <v>503</v>
      </c>
      <c r="D184" s="115" t="s">
        <v>278</v>
      </c>
      <c r="E184" s="34">
        <v>615.1877</v>
      </c>
      <c r="F184" s="34" t="s">
        <v>278</v>
      </c>
      <c r="G184" s="34" t="s">
        <v>278</v>
      </c>
    </row>
    <row r="185" spans="1:7" ht="75">
      <c r="A185" s="31" t="s">
        <v>681</v>
      </c>
      <c r="B185" s="116" t="s">
        <v>53</v>
      </c>
      <c r="C185" s="116" t="s">
        <v>682</v>
      </c>
      <c r="D185" s="116" t="s">
        <v>278</v>
      </c>
      <c r="E185" s="35">
        <v>615.1877</v>
      </c>
      <c r="F185" s="35" t="s">
        <v>278</v>
      </c>
      <c r="G185" s="35" t="s">
        <v>278</v>
      </c>
    </row>
    <row r="186" spans="1:7" ht="56.25">
      <c r="A186" s="49" t="s">
        <v>55</v>
      </c>
      <c r="B186" s="50" t="s">
        <v>53</v>
      </c>
      <c r="C186" s="50" t="s">
        <v>682</v>
      </c>
      <c r="D186" s="50" t="s">
        <v>51</v>
      </c>
      <c r="E186" s="51">
        <v>615.1877</v>
      </c>
      <c r="F186" s="51" t="s">
        <v>278</v>
      </c>
      <c r="G186" s="51" t="s">
        <v>278</v>
      </c>
    </row>
    <row r="187" spans="1:7" ht="18.75">
      <c r="A187" s="42" t="s">
        <v>683</v>
      </c>
      <c r="B187" s="115" t="s">
        <v>53</v>
      </c>
      <c r="C187" s="115" t="s">
        <v>684</v>
      </c>
      <c r="D187" s="115" t="s">
        <v>278</v>
      </c>
      <c r="E187" s="34">
        <v>200</v>
      </c>
      <c r="F187" s="34" t="s">
        <v>278</v>
      </c>
      <c r="G187" s="34" t="s">
        <v>278</v>
      </c>
    </row>
    <row r="188" spans="1:7" ht="56.25">
      <c r="A188" s="49" t="s">
        <v>55</v>
      </c>
      <c r="B188" s="50" t="s">
        <v>53</v>
      </c>
      <c r="C188" s="50" t="s">
        <v>684</v>
      </c>
      <c r="D188" s="50" t="s">
        <v>51</v>
      </c>
      <c r="E188" s="51">
        <v>200</v>
      </c>
      <c r="F188" s="51" t="s">
        <v>278</v>
      </c>
      <c r="G188" s="51" t="s">
        <v>278</v>
      </c>
    </row>
    <row r="189" spans="1:7" ht="56.25">
      <c r="A189" s="42" t="s">
        <v>203</v>
      </c>
      <c r="B189" s="115" t="s">
        <v>53</v>
      </c>
      <c r="C189" s="115" t="s">
        <v>204</v>
      </c>
      <c r="D189" s="115" t="s">
        <v>278</v>
      </c>
      <c r="E189" s="34">
        <v>32008.02339</v>
      </c>
      <c r="F189" s="34">
        <v>16837.64339</v>
      </c>
      <c r="G189" s="34">
        <v>20437.64339</v>
      </c>
    </row>
    <row r="190" spans="1:7" ht="44.25" customHeight="1">
      <c r="A190" s="42" t="s">
        <v>265</v>
      </c>
      <c r="B190" s="115" t="s">
        <v>53</v>
      </c>
      <c r="C190" s="115" t="s">
        <v>266</v>
      </c>
      <c r="D190" s="115" t="s">
        <v>278</v>
      </c>
      <c r="E190" s="34">
        <v>567</v>
      </c>
      <c r="F190" s="34" t="s">
        <v>278</v>
      </c>
      <c r="G190" s="34" t="s">
        <v>278</v>
      </c>
    </row>
    <row r="191" spans="1:7" ht="75">
      <c r="A191" s="42" t="s">
        <v>504</v>
      </c>
      <c r="B191" s="115" t="s">
        <v>53</v>
      </c>
      <c r="C191" s="115" t="s">
        <v>505</v>
      </c>
      <c r="D191" s="115" t="s">
        <v>278</v>
      </c>
      <c r="E191" s="34">
        <v>67</v>
      </c>
      <c r="F191" s="34" t="s">
        <v>278</v>
      </c>
      <c r="G191" s="34" t="s">
        <v>278</v>
      </c>
    </row>
    <row r="192" spans="1:7" ht="75">
      <c r="A192" s="31" t="s">
        <v>504</v>
      </c>
      <c r="B192" s="116" t="s">
        <v>53</v>
      </c>
      <c r="C192" s="116" t="s">
        <v>619</v>
      </c>
      <c r="D192" s="116" t="s">
        <v>278</v>
      </c>
      <c r="E192" s="35">
        <v>67</v>
      </c>
      <c r="F192" s="35" t="s">
        <v>278</v>
      </c>
      <c r="G192" s="35" t="s">
        <v>278</v>
      </c>
    </row>
    <row r="193" spans="1:7" ht="18.75">
      <c r="A193" s="49" t="s">
        <v>79</v>
      </c>
      <c r="B193" s="50" t="s">
        <v>53</v>
      </c>
      <c r="C193" s="50" t="s">
        <v>619</v>
      </c>
      <c r="D193" s="50" t="s">
        <v>80</v>
      </c>
      <c r="E193" s="51">
        <v>67</v>
      </c>
      <c r="F193" s="51" t="s">
        <v>278</v>
      </c>
      <c r="G193" s="51" t="s">
        <v>278</v>
      </c>
    </row>
    <row r="194" spans="1:7" ht="44.25" customHeight="1">
      <c r="A194" s="42" t="s">
        <v>685</v>
      </c>
      <c r="B194" s="115" t="s">
        <v>53</v>
      </c>
      <c r="C194" s="115" t="s">
        <v>686</v>
      </c>
      <c r="D194" s="115" t="s">
        <v>278</v>
      </c>
      <c r="E194" s="34">
        <v>500</v>
      </c>
      <c r="F194" s="34" t="s">
        <v>278</v>
      </c>
      <c r="G194" s="34" t="s">
        <v>278</v>
      </c>
    </row>
    <row r="195" spans="1:7" ht="56.25">
      <c r="A195" s="49" t="s">
        <v>55</v>
      </c>
      <c r="B195" s="50" t="s">
        <v>53</v>
      </c>
      <c r="C195" s="50" t="s">
        <v>686</v>
      </c>
      <c r="D195" s="50" t="s">
        <v>51</v>
      </c>
      <c r="E195" s="51">
        <v>500</v>
      </c>
      <c r="F195" s="51" t="s">
        <v>278</v>
      </c>
      <c r="G195" s="51" t="s">
        <v>278</v>
      </c>
    </row>
    <row r="196" spans="1:7" ht="37.5">
      <c r="A196" s="42" t="s">
        <v>243</v>
      </c>
      <c r="B196" s="115" t="s">
        <v>53</v>
      </c>
      <c r="C196" s="115" t="s">
        <v>205</v>
      </c>
      <c r="D196" s="115" t="s">
        <v>278</v>
      </c>
      <c r="E196" s="34">
        <v>100</v>
      </c>
      <c r="F196" s="34" t="s">
        <v>278</v>
      </c>
      <c r="G196" s="34" t="s">
        <v>278</v>
      </c>
    </row>
    <row r="197" spans="1:7" ht="97.5" customHeight="1">
      <c r="A197" s="42" t="s">
        <v>144</v>
      </c>
      <c r="B197" s="115" t="s">
        <v>53</v>
      </c>
      <c r="C197" s="115" t="s">
        <v>145</v>
      </c>
      <c r="D197" s="115" t="s">
        <v>278</v>
      </c>
      <c r="E197" s="34">
        <v>100</v>
      </c>
      <c r="F197" s="34" t="s">
        <v>278</v>
      </c>
      <c r="G197" s="34" t="s">
        <v>278</v>
      </c>
    </row>
    <row r="198" spans="1:7" ht="56.25">
      <c r="A198" s="49" t="s">
        <v>55</v>
      </c>
      <c r="B198" s="50" t="s">
        <v>53</v>
      </c>
      <c r="C198" s="50" t="s">
        <v>145</v>
      </c>
      <c r="D198" s="50" t="s">
        <v>51</v>
      </c>
      <c r="E198" s="51">
        <v>100</v>
      </c>
      <c r="F198" s="51" t="s">
        <v>278</v>
      </c>
      <c r="G198" s="51" t="s">
        <v>278</v>
      </c>
    </row>
    <row r="199" spans="1:7" ht="37.5">
      <c r="A199" s="42" t="s">
        <v>45</v>
      </c>
      <c r="B199" s="115" t="s">
        <v>53</v>
      </c>
      <c r="C199" s="115" t="s">
        <v>206</v>
      </c>
      <c r="D199" s="115" t="s">
        <v>278</v>
      </c>
      <c r="E199" s="34">
        <v>200</v>
      </c>
      <c r="F199" s="34" t="s">
        <v>278</v>
      </c>
      <c r="G199" s="34" t="s">
        <v>278</v>
      </c>
    </row>
    <row r="200" spans="1:7" ht="56.25">
      <c r="A200" s="42" t="s">
        <v>46</v>
      </c>
      <c r="B200" s="115" t="s">
        <v>53</v>
      </c>
      <c r="C200" s="115" t="s">
        <v>146</v>
      </c>
      <c r="D200" s="115" t="s">
        <v>278</v>
      </c>
      <c r="E200" s="34">
        <v>200</v>
      </c>
      <c r="F200" s="34" t="s">
        <v>278</v>
      </c>
      <c r="G200" s="34" t="s">
        <v>278</v>
      </c>
    </row>
    <row r="201" spans="1:7" ht="56.25">
      <c r="A201" s="49" t="s">
        <v>55</v>
      </c>
      <c r="B201" s="50" t="s">
        <v>53</v>
      </c>
      <c r="C201" s="50" t="s">
        <v>146</v>
      </c>
      <c r="D201" s="50" t="s">
        <v>51</v>
      </c>
      <c r="E201" s="51">
        <v>200</v>
      </c>
      <c r="F201" s="51" t="s">
        <v>278</v>
      </c>
      <c r="G201" s="51" t="s">
        <v>278</v>
      </c>
    </row>
    <row r="202" spans="1:7" ht="37.5">
      <c r="A202" s="42" t="s">
        <v>236</v>
      </c>
      <c r="B202" s="115" t="s">
        <v>53</v>
      </c>
      <c r="C202" s="115" t="s">
        <v>217</v>
      </c>
      <c r="D202" s="115" t="s">
        <v>278</v>
      </c>
      <c r="E202" s="34">
        <v>31141.02339</v>
      </c>
      <c r="F202" s="34">
        <v>16837.64339</v>
      </c>
      <c r="G202" s="34">
        <v>20437.64339</v>
      </c>
    </row>
    <row r="203" spans="1:7" ht="37.5">
      <c r="A203" s="42" t="s">
        <v>576</v>
      </c>
      <c r="B203" s="115" t="s">
        <v>53</v>
      </c>
      <c r="C203" s="115" t="s">
        <v>216</v>
      </c>
      <c r="D203" s="115" t="s">
        <v>278</v>
      </c>
      <c r="E203" s="34">
        <v>7014.64339</v>
      </c>
      <c r="F203" s="34">
        <v>6837.64339</v>
      </c>
      <c r="G203" s="34">
        <v>5637.64339</v>
      </c>
    </row>
    <row r="204" spans="1:7" ht="56.25">
      <c r="A204" s="49" t="s">
        <v>55</v>
      </c>
      <c r="B204" s="50" t="s">
        <v>53</v>
      </c>
      <c r="C204" s="50" t="s">
        <v>216</v>
      </c>
      <c r="D204" s="50" t="s">
        <v>51</v>
      </c>
      <c r="E204" s="51">
        <v>6610.704</v>
      </c>
      <c r="F204" s="51">
        <v>6433.704</v>
      </c>
      <c r="G204" s="51">
        <v>5233.704</v>
      </c>
    </row>
    <row r="205" spans="1:7" ht="95.25" customHeight="1">
      <c r="A205" s="31" t="s">
        <v>480</v>
      </c>
      <c r="B205" s="116" t="s">
        <v>53</v>
      </c>
      <c r="C205" s="116" t="s">
        <v>300</v>
      </c>
      <c r="D205" s="116" t="s">
        <v>278</v>
      </c>
      <c r="E205" s="35">
        <v>403.93939</v>
      </c>
      <c r="F205" s="35">
        <v>403.93939</v>
      </c>
      <c r="G205" s="35">
        <v>403.93939</v>
      </c>
    </row>
    <row r="206" spans="1:7" ht="56.25">
      <c r="A206" s="49" t="s">
        <v>55</v>
      </c>
      <c r="B206" s="50" t="s">
        <v>53</v>
      </c>
      <c r="C206" s="50" t="s">
        <v>300</v>
      </c>
      <c r="D206" s="50" t="s">
        <v>51</v>
      </c>
      <c r="E206" s="51">
        <v>403.93939</v>
      </c>
      <c r="F206" s="51">
        <v>403.93939</v>
      </c>
      <c r="G206" s="51">
        <v>403.93939</v>
      </c>
    </row>
    <row r="207" spans="1:7" ht="37.5">
      <c r="A207" s="42" t="s">
        <v>620</v>
      </c>
      <c r="B207" s="115" t="s">
        <v>53</v>
      </c>
      <c r="C207" s="115" t="s">
        <v>506</v>
      </c>
      <c r="D207" s="115" t="s">
        <v>278</v>
      </c>
      <c r="E207" s="34">
        <v>16126.38</v>
      </c>
      <c r="F207" s="34">
        <v>10000</v>
      </c>
      <c r="G207" s="34">
        <v>14800</v>
      </c>
    </row>
    <row r="208" spans="1:7" ht="56.25">
      <c r="A208" s="49" t="s">
        <v>55</v>
      </c>
      <c r="B208" s="50" t="s">
        <v>53</v>
      </c>
      <c r="C208" s="50" t="s">
        <v>506</v>
      </c>
      <c r="D208" s="50" t="s">
        <v>51</v>
      </c>
      <c r="E208" s="51">
        <v>16126.38</v>
      </c>
      <c r="F208" s="51">
        <v>10000</v>
      </c>
      <c r="G208" s="51">
        <v>14800</v>
      </c>
    </row>
    <row r="209" spans="1:7" ht="37.5">
      <c r="A209" s="42" t="s">
        <v>609</v>
      </c>
      <c r="B209" s="115" t="s">
        <v>53</v>
      </c>
      <c r="C209" s="115" t="s">
        <v>621</v>
      </c>
      <c r="D209" s="115" t="s">
        <v>278</v>
      </c>
      <c r="E209" s="34">
        <v>8000</v>
      </c>
      <c r="F209" s="34" t="s">
        <v>278</v>
      </c>
      <c r="G209" s="34" t="s">
        <v>278</v>
      </c>
    </row>
    <row r="210" spans="1:7" ht="37.5">
      <c r="A210" s="31" t="s">
        <v>609</v>
      </c>
      <c r="B210" s="116" t="s">
        <v>53</v>
      </c>
      <c r="C210" s="116" t="s">
        <v>622</v>
      </c>
      <c r="D210" s="116" t="s">
        <v>278</v>
      </c>
      <c r="E210" s="35">
        <v>8000</v>
      </c>
      <c r="F210" s="35" t="s">
        <v>278</v>
      </c>
      <c r="G210" s="35" t="s">
        <v>278</v>
      </c>
    </row>
    <row r="211" spans="1:7" ht="18.75">
      <c r="A211" s="49" t="s">
        <v>79</v>
      </c>
      <c r="B211" s="50" t="s">
        <v>53</v>
      </c>
      <c r="C211" s="50" t="s">
        <v>622</v>
      </c>
      <c r="D211" s="50" t="s">
        <v>80</v>
      </c>
      <c r="E211" s="51">
        <v>8000</v>
      </c>
      <c r="F211" s="51" t="s">
        <v>278</v>
      </c>
      <c r="G211" s="51" t="s">
        <v>278</v>
      </c>
    </row>
    <row r="212" spans="1:7" ht="75">
      <c r="A212" s="42" t="s">
        <v>584</v>
      </c>
      <c r="B212" s="115" t="s">
        <v>53</v>
      </c>
      <c r="C212" s="115" t="s">
        <v>209</v>
      </c>
      <c r="D212" s="115" t="s">
        <v>278</v>
      </c>
      <c r="E212" s="34">
        <v>827.87989</v>
      </c>
      <c r="F212" s="34">
        <v>733.1196</v>
      </c>
      <c r="G212" s="34">
        <v>91.5</v>
      </c>
    </row>
    <row r="213" spans="1:7" ht="37.5">
      <c r="A213" s="42" t="s">
        <v>551</v>
      </c>
      <c r="B213" s="115" t="s">
        <v>53</v>
      </c>
      <c r="C213" s="115" t="s">
        <v>552</v>
      </c>
      <c r="D213" s="115" t="s">
        <v>278</v>
      </c>
      <c r="E213" s="34">
        <v>827.87989</v>
      </c>
      <c r="F213" s="34">
        <v>733.1196</v>
      </c>
      <c r="G213" s="34">
        <v>91.5</v>
      </c>
    </row>
    <row r="214" spans="1:7" ht="56.25">
      <c r="A214" s="42" t="s">
        <v>553</v>
      </c>
      <c r="B214" s="115" t="s">
        <v>53</v>
      </c>
      <c r="C214" s="115" t="s">
        <v>554</v>
      </c>
      <c r="D214" s="115" t="s">
        <v>278</v>
      </c>
      <c r="E214" s="34">
        <v>827.87989</v>
      </c>
      <c r="F214" s="34">
        <v>733.1196</v>
      </c>
      <c r="G214" s="34">
        <v>91.5</v>
      </c>
    </row>
    <row r="215" spans="1:7" ht="56.25">
      <c r="A215" s="49" t="s">
        <v>230</v>
      </c>
      <c r="B215" s="50" t="s">
        <v>53</v>
      </c>
      <c r="C215" s="50" t="s">
        <v>554</v>
      </c>
      <c r="D215" s="50" t="s">
        <v>38</v>
      </c>
      <c r="E215" s="51">
        <v>12</v>
      </c>
      <c r="F215" s="51">
        <v>12</v>
      </c>
      <c r="G215" s="51" t="s">
        <v>278</v>
      </c>
    </row>
    <row r="216" spans="1:7" ht="56.25">
      <c r="A216" s="49" t="s">
        <v>55</v>
      </c>
      <c r="B216" s="50" t="s">
        <v>53</v>
      </c>
      <c r="C216" s="50" t="s">
        <v>554</v>
      </c>
      <c r="D216" s="50" t="s">
        <v>51</v>
      </c>
      <c r="E216" s="51">
        <v>733.1196</v>
      </c>
      <c r="F216" s="51">
        <v>721.1196</v>
      </c>
      <c r="G216" s="51">
        <v>91.5</v>
      </c>
    </row>
    <row r="217" spans="1:7" ht="114" customHeight="1">
      <c r="A217" s="31" t="s">
        <v>687</v>
      </c>
      <c r="B217" s="116" t="s">
        <v>53</v>
      </c>
      <c r="C217" s="116" t="s">
        <v>688</v>
      </c>
      <c r="D217" s="116" t="s">
        <v>278</v>
      </c>
      <c r="E217" s="35">
        <v>82.76029</v>
      </c>
      <c r="F217" s="35" t="s">
        <v>278</v>
      </c>
      <c r="G217" s="35" t="s">
        <v>278</v>
      </c>
    </row>
    <row r="218" spans="1:7" ht="56.25">
      <c r="A218" s="49" t="s">
        <v>55</v>
      </c>
      <c r="B218" s="50" t="s">
        <v>53</v>
      </c>
      <c r="C218" s="50" t="s">
        <v>688</v>
      </c>
      <c r="D218" s="50" t="s">
        <v>51</v>
      </c>
      <c r="E218" s="51">
        <v>82.76029</v>
      </c>
      <c r="F218" s="51" t="s">
        <v>278</v>
      </c>
      <c r="G218" s="51" t="s">
        <v>278</v>
      </c>
    </row>
    <row r="219" spans="1:7" ht="75">
      <c r="A219" s="30" t="s">
        <v>610</v>
      </c>
      <c r="B219" s="116" t="s">
        <v>65</v>
      </c>
      <c r="C219" s="31" t="s">
        <v>278</v>
      </c>
      <c r="D219" s="31" t="s">
        <v>278</v>
      </c>
      <c r="E219" s="35">
        <v>38732.08393</v>
      </c>
      <c r="F219" s="35">
        <v>27099.95924</v>
      </c>
      <c r="G219" s="35">
        <v>26874.95924</v>
      </c>
    </row>
    <row r="220" spans="1:7" ht="56.25">
      <c r="A220" s="42" t="s">
        <v>66</v>
      </c>
      <c r="B220" s="115" t="s">
        <v>65</v>
      </c>
      <c r="C220" s="115" t="s">
        <v>181</v>
      </c>
      <c r="D220" s="115" t="s">
        <v>278</v>
      </c>
      <c r="E220" s="34">
        <v>6012.3043</v>
      </c>
      <c r="F220" s="34">
        <v>5900</v>
      </c>
      <c r="G220" s="34">
        <v>5900</v>
      </c>
    </row>
    <row r="221" spans="1:7" ht="82.5" customHeight="1">
      <c r="A221" s="42" t="s">
        <v>282</v>
      </c>
      <c r="B221" s="115" t="s">
        <v>65</v>
      </c>
      <c r="C221" s="115" t="s">
        <v>182</v>
      </c>
      <c r="D221" s="115" t="s">
        <v>278</v>
      </c>
      <c r="E221" s="34">
        <v>6012.3043</v>
      </c>
      <c r="F221" s="34">
        <v>5900</v>
      </c>
      <c r="G221" s="34">
        <v>5900</v>
      </c>
    </row>
    <row r="222" spans="1:7" ht="37.5">
      <c r="A222" s="42" t="s">
        <v>454</v>
      </c>
      <c r="B222" s="115" t="s">
        <v>65</v>
      </c>
      <c r="C222" s="115" t="s">
        <v>455</v>
      </c>
      <c r="D222" s="115" t="s">
        <v>278</v>
      </c>
      <c r="E222" s="34">
        <v>112.3043</v>
      </c>
      <c r="F222" s="34" t="s">
        <v>278</v>
      </c>
      <c r="G222" s="34" t="s">
        <v>278</v>
      </c>
    </row>
    <row r="223" spans="1:7" ht="75">
      <c r="A223" s="31" t="s">
        <v>602</v>
      </c>
      <c r="B223" s="116" t="s">
        <v>65</v>
      </c>
      <c r="C223" s="116" t="s">
        <v>623</v>
      </c>
      <c r="D223" s="116" t="s">
        <v>278</v>
      </c>
      <c r="E223" s="35">
        <v>112.3043</v>
      </c>
      <c r="F223" s="35" t="s">
        <v>278</v>
      </c>
      <c r="G223" s="35" t="s">
        <v>278</v>
      </c>
    </row>
    <row r="224" spans="1:7" ht="18.75">
      <c r="A224" s="49" t="s">
        <v>79</v>
      </c>
      <c r="B224" s="50" t="s">
        <v>65</v>
      </c>
      <c r="C224" s="50" t="s">
        <v>623</v>
      </c>
      <c r="D224" s="50" t="s">
        <v>80</v>
      </c>
      <c r="E224" s="51">
        <v>112.3043</v>
      </c>
      <c r="F224" s="51" t="s">
        <v>278</v>
      </c>
      <c r="G224" s="51" t="s">
        <v>278</v>
      </c>
    </row>
    <row r="225" spans="1:7" ht="37.5">
      <c r="A225" s="42" t="s">
        <v>250</v>
      </c>
      <c r="B225" s="115" t="s">
        <v>65</v>
      </c>
      <c r="C225" s="115" t="s">
        <v>251</v>
      </c>
      <c r="D225" s="115" t="s">
        <v>278</v>
      </c>
      <c r="E225" s="34">
        <v>5900</v>
      </c>
      <c r="F225" s="34">
        <v>5900</v>
      </c>
      <c r="G225" s="34">
        <v>5900</v>
      </c>
    </row>
    <row r="226" spans="1:7" ht="56.25">
      <c r="A226" s="49" t="s">
        <v>230</v>
      </c>
      <c r="B226" s="50" t="s">
        <v>65</v>
      </c>
      <c r="C226" s="50" t="s">
        <v>251</v>
      </c>
      <c r="D226" s="50" t="s">
        <v>38</v>
      </c>
      <c r="E226" s="51">
        <v>5900</v>
      </c>
      <c r="F226" s="51">
        <v>5900</v>
      </c>
      <c r="G226" s="51">
        <v>5900</v>
      </c>
    </row>
    <row r="227" spans="1:7" ht="75">
      <c r="A227" s="42" t="s">
        <v>42</v>
      </c>
      <c r="B227" s="115" t="s">
        <v>65</v>
      </c>
      <c r="C227" s="115" t="s">
        <v>183</v>
      </c>
      <c r="D227" s="115" t="s">
        <v>278</v>
      </c>
      <c r="E227" s="34">
        <v>18125.62</v>
      </c>
      <c r="F227" s="34">
        <v>13635.139</v>
      </c>
      <c r="G227" s="34">
        <v>13485.139</v>
      </c>
    </row>
    <row r="228" spans="1:7" ht="56.25">
      <c r="A228" s="42" t="s">
        <v>456</v>
      </c>
      <c r="B228" s="115" t="s">
        <v>65</v>
      </c>
      <c r="C228" s="115" t="s">
        <v>184</v>
      </c>
      <c r="D228" s="115" t="s">
        <v>278</v>
      </c>
      <c r="E228" s="34">
        <v>12136.956</v>
      </c>
      <c r="F228" s="34">
        <v>11676.956</v>
      </c>
      <c r="G228" s="34">
        <v>11526.956</v>
      </c>
    </row>
    <row r="229" spans="1:7" ht="150">
      <c r="A229" s="42" t="s">
        <v>160</v>
      </c>
      <c r="B229" s="115" t="s">
        <v>65</v>
      </c>
      <c r="C229" s="115" t="s">
        <v>161</v>
      </c>
      <c r="D229" s="115" t="s">
        <v>278</v>
      </c>
      <c r="E229" s="34">
        <v>554</v>
      </c>
      <c r="F229" s="34">
        <v>100</v>
      </c>
      <c r="G229" s="34" t="s">
        <v>278</v>
      </c>
    </row>
    <row r="230" spans="1:7" ht="56.25">
      <c r="A230" s="49" t="s">
        <v>230</v>
      </c>
      <c r="B230" s="50" t="s">
        <v>65</v>
      </c>
      <c r="C230" s="50" t="s">
        <v>161</v>
      </c>
      <c r="D230" s="50" t="s">
        <v>38</v>
      </c>
      <c r="E230" s="51">
        <v>554</v>
      </c>
      <c r="F230" s="51">
        <v>100</v>
      </c>
      <c r="G230" s="51" t="s">
        <v>278</v>
      </c>
    </row>
    <row r="231" spans="1:7" ht="37.5">
      <c r="A231" s="42" t="s">
        <v>67</v>
      </c>
      <c r="B231" s="115" t="s">
        <v>65</v>
      </c>
      <c r="C231" s="115" t="s">
        <v>162</v>
      </c>
      <c r="D231" s="115" t="s">
        <v>278</v>
      </c>
      <c r="E231" s="34">
        <v>56</v>
      </c>
      <c r="F231" s="34">
        <v>50</v>
      </c>
      <c r="G231" s="34" t="s">
        <v>278</v>
      </c>
    </row>
    <row r="232" spans="1:7" ht="56.25">
      <c r="A232" s="49" t="s">
        <v>230</v>
      </c>
      <c r="B232" s="50" t="s">
        <v>65</v>
      </c>
      <c r="C232" s="50" t="s">
        <v>162</v>
      </c>
      <c r="D232" s="50" t="s">
        <v>38</v>
      </c>
      <c r="E232" s="51">
        <v>56</v>
      </c>
      <c r="F232" s="51">
        <v>50</v>
      </c>
      <c r="G232" s="51" t="s">
        <v>278</v>
      </c>
    </row>
    <row r="233" spans="1:7" ht="120" customHeight="1">
      <c r="A233" s="42" t="s">
        <v>237</v>
      </c>
      <c r="B233" s="115" t="s">
        <v>65</v>
      </c>
      <c r="C233" s="115" t="s">
        <v>238</v>
      </c>
      <c r="D233" s="115" t="s">
        <v>278</v>
      </c>
      <c r="E233" s="34">
        <v>11526.956</v>
      </c>
      <c r="F233" s="34">
        <v>11526.956</v>
      </c>
      <c r="G233" s="34">
        <v>11526.956</v>
      </c>
    </row>
    <row r="234" spans="1:7" ht="131.25" customHeight="1">
      <c r="A234" s="31" t="s">
        <v>458</v>
      </c>
      <c r="B234" s="116" t="s">
        <v>65</v>
      </c>
      <c r="C234" s="116" t="s">
        <v>253</v>
      </c>
      <c r="D234" s="116" t="s">
        <v>278</v>
      </c>
      <c r="E234" s="35">
        <v>2942.813</v>
      </c>
      <c r="F234" s="35">
        <v>2847.831</v>
      </c>
      <c r="G234" s="35">
        <v>2847.831</v>
      </c>
    </row>
    <row r="235" spans="1:7" ht="56.25">
      <c r="A235" s="49" t="s">
        <v>239</v>
      </c>
      <c r="B235" s="50" t="s">
        <v>65</v>
      </c>
      <c r="C235" s="50" t="s">
        <v>253</v>
      </c>
      <c r="D235" s="50" t="s">
        <v>44</v>
      </c>
      <c r="E235" s="51">
        <v>2942.813</v>
      </c>
      <c r="F235" s="51">
        <v>2847.831</v>
      </c>
      <c r="G235" s="51">
        <v>2847.831</v>
      </c>
    </row>
    <row r="236" spans="1:7" ht="131.25" customHeight="1">
      <c r="A236" s="31" t="s">
        <v>458</v>
      </c>
      <c r="B236" s="116" t="s">
        <v>65</v>
      </c>
      <c r="C236" s="116" t="s">
        <v>219</v>
      </c>
      <c r="D236" s="116" t="s">
        <v>278</v>
      </c>
      <c r="E236" s="35">
        <v>8584.143</v>
      </c>
      <c r="F236" s="35">
        <v>8679.125</v>
      </c>
      <c r="G236" s="35">
        <v>8679.125</v>
      </c>
    </row>
    <row r="237" spans="1:7" ht="56.25">
      <c r="A237" s="49" t="s">
        <v>239</v>
      </c>
      <c r="B237" s="50" t="s">
        <v>65</v>
      </c>
      <c r="C237" s="50" t="s">
        <v>219</v>
      </c>
      <c r="D237" s="50" t="s">
        <v>44</v>
      </c>
      <c r="E237" s="51">
        <v>8584.143</v>
      </c>
      <c r="F237" s="51">
        <v>8679.125</v>
      </c>
      <c r="G237" s="51">
        <v>8679.125</v>
      </c>
    </row>
    <row r="238" spans="1:7" ht="56.25">
      <c r="A238" s="42" t="s">
        <v>43</v>
      </c>
      <c r="B238" s="115" t="s">
        <v>65</v>
      </c>
      <c r="C238" s="115" t="s">
        <v>185</v>
      </c>
      <c r="D238" s="115" t="s">
        <v>278</v>
      </c>
      <c r="E238" s="34">
        <v>5077.953</v>
      </c>
      <c r="F238" s="34">
        <v>1269.696</v>
      </c>
      <c r="G238" s="34">
        <v>1269.696</v>
      </c>
    </row>
    <row r="239" spans="1:7" ht="42" customHeight="1">
      <c r="A239" s="42" t="s">
        <v>689</v>
      </c>
      <c r="B239" s="115" t="s">
        <v>65</v>
      </c>
      <c r="C239" s="115" t="s">
        <v>690</v>
      </c>
      <c r="D239" s="115" t="s">
        <v>278</v>
      </c>
      <c r="E239" s="34">
        <v>600</v>
      </c>
      <c r="F239" s="34" t="s">
        <v>278</v>
      </c>
      <c r="G239" s="34" t="s">
        <v>278</v>
      </c>
    </row>
    <row r="240" spans="1:7" ht="94.5" customHeight="1">
      <c r="A240" s="31" t="s">
        <v>691</v>
      </c>
      <c r="B240" s="116" t="s">
        <v>65</v>
      </c>
      <c r="C240" s="116" t="s">
        <v>692</v>
      </c>
      <c r="D240" s="116" t="s">
        <v>278</v>
      </c>
      <c r="E240" s="35">
        <v>220.58713</v>
      </c>
      <c r="F240" s="35" t="s">
        <v>278</v>
      </c>
      <c r="G240" s="35" t="s">
        <v>278</v>
      </c>
    </row>
    <row r="241" spans="1:7" ht="18.75">
      <c r="A241" s="49" t="s">
        <v>79</v>
      </c>
      <c r="B241" s="50" t="s">
        <v>65</v>
      </c>
      <c r="C241" s="50" t="s">
        <v>692</v>
      </c>
      <c r="D241" s="50" t="s">
        <v>80</v>
      </c>
      <c r="E241" s="51">
        <v>220.58713</v>
      </c>
      <c r="F241" s="51" t="s">
        <v>278</v>
      </c>
      <c r="G241" s="51" t="s">
        <v>278</v>
      </c>
    </row>
    <row r="242" spans="1:7" ht="188.25" customHeight="1">
      <c r="A242" s="31" t="s">
        <v>693</v>
      </c>
      <c r="B242" s="116" t="s">
        <v>65</v>
      </c>
      <c r="C242" s="116" t="s">
        <v>694</v>
      </c>
      <c r="D242" s="116" t="s">
        <v>278</v>
      </c>
      <c r="E242" s="35">
        <v>379.41287</v>
      </c>
      <c r="F242" s="35" t="s">
        <v>278</v>
      </c>
      <c r="G242" s="35" t="s">
        <v>278</v>
      </c>
    </row>
    <row r="243" spans="1:7" ht="18.75">
      <c r="A243" s="49" t="s">
        <v>79</v>
      </c>
      <c r="B243" s="50" t="s">
        <v>65</v>
      </c>
      <c r="C243" s="50" t="s">
        <v>694</v>
      </c>
      <c r="D243" s="50" t="s">
        <v>80</v>
      </c>
      <c r="E243" s="51">
        <v>379.41287</v>
      </c>
      <c r="F243" s="51" t="s">
        <v>278</v>
      </c>
      <c r="G243" s="51" t="s">
        <v>278</v>
      </c>
    </row>
    <row r="244" spans="1:7" ht="37.5">
      <c r="A244" s="42" t="s">
        <v>68</v>
      </c>
      <c r="B244" s="115" t="s">
        <v>65</v>
      </c>
      <c r="C244" s="115" t="s">
        <v>163</v>
      </c>
      <c r="D244" s="115" t="s">
        <v>278</v>
      </c>
      <c r="E244" s="34">
        <v>1193.358</v>
      </c>
      <c r="F244" s="34">
        <v>999.413</v>
      </c>
      <c r="G244" s="34">
        <v>999.413</v>
      </c>
    </row>
    <row r="245" spans="1:7" ht="56.25">
      <c r="A245" s="49" t="s">
        <v>230</v>
      </c>
      <c r="B245" s="50" t="s">
        <v>65</v>
      </c>
      <c r="C245" s="50" t="s">
        <v>163</v>
      </c>
      <c r="D245" s="50" t="s">
        <v>38</v>
      </c>
      <c r="E245" s="51">
        <v>1193.358</v>
      </c>
      <c r="F245" s="51">
        <v>999.413</v>
      </c>
      <c r="G245" s="51">
        <v>999.413</v>
      </c>
    </row>
    <row r="246" spans="1:7" ht="37.5">
      <c r="A246" s="42" t="s">
        <v>257</v>
      </c>
      <c r="B246" s="115" t="s">
        <v>65</v>
      </c>
      <c r="C246" s="115" t="s">
        <v>258</v>
      </c>
      <c r="D246" s="115" t="s">
        <v>278</v>
      </c>
      <c r="E246" s="34">
        <v>1535.988</v>
      </c>
      <c r="F246" s="34" t="s">
        <v>278</v>
      </c>
      <c r="G246" s="34" t="s">
        <v>278</v>
      </c>
    </row>
    <row r="247" spans="1:7" ht="56.25" customHeight="1">
      <c r="A247" s="31" t="s">
        <v>459</v>
      </c>
      <c r="B247" s="116" t="s">
        <v>65</v>
      </c>
      <c r="C247" s="116" t="s">
        <v>624</v>
      </c>
      <c r="D247" s="116" t="s">
        <v>278</v>
      </c>
      <c r="E247" s="35">
        <v>1535.988</v>
      </c>
      <c r="F247" s="35" t="s">
        <v>278</v>
      </c>
      <c r="G247" s="35" t="s">
        <v>278</v>
      </c>
    </row>
    <row r="248" spans="1:7" ht="18.75">
      <c r="A248" s="49" t="s">
        <v>79</v>
      </c>
      <c r="B248" s="50" t="s">
        <v>65</v>
      </c>
      <c r="C248" s="50" t="s">
        <v>624</v>
      </c>
      <c r="D248" s="50" t="s">
        <v>80</v>
      </c>
      <c r="E248" s="51">
        <v>1535.988</v>
      </c>
      <c r="F248" s="51" t="s">
        <v>278</v>
      </c>
      <c r="G248" s="51" t="s">
        <v>278</v>
      </c>
    </row>
    <row r="249" spans="1:7" ht="37.5">
      <c r="A249" s="42" t="s">
        <v>254</v>
      </c>
      <c r="B249" s="115" t="s">
        <v>65</v>
      </c>
      <c r="C249" s="115" t="s">
        <v>255</v>
      </c>
      <c r="D249" s="115" t="s">
        <v>278</v>
      </c>
      <c r="E249" s="34">
        <v>1295.754</v>
      </c>
      <c r="F249" s="34">
        <v>270.283</v>
      </c>
      <c r="G249" s="34">
        <v>270.283</v>
      </c>
    </row>
    <row r="250" spans="1:7" ht="56.25">
      <c r="A250" s="49" t="s">
        <v>230</v>
      </c>
      <c r="B250" s="50" t="s">
        <v>65</v>
      </c>
      <c r="C250" s="50" t="s">
        <v>255</v>
      </c>
      <c r="D250" s="50" t="s">
        <v>38</v>
      </c>
      <c r="E250" s="51">
        <v>1050.754</v>
      </c>
      <c r="F250" s="51">
        <v>270.283</v>
      </c>
      <c r="G250" s="51">
        <v>270.283</v>
      </c>
    </row>
    <row r="251" spans="1:7" ht="39.75" customHeight="1">
      <c r="A251" s="31" t="s">
        <v>834</v>
      </c>
      <c r="B251" s="116" t="s">
        <v>65</v>
      </c>
      <c r="C251" s="116" t="s">
        <v>835</v>
      </c>
      <c r="D251" s="116" t="s">
        <v>278</v>
      </c>
      <c r="E251" s="35">
        <v>149</v>
      </c>
      <c r="F251" s="35" t="s">
        <v>278</v>
      </c>
      <c r="G251" s="35" t="s">
        <v>278</v>
      </c>
    </row>
    <row r="252" spans="1:7" ht="18.75">
      <c r="A252" s="49" t="s">
        <v>79</v>
      </c>
      <c r="B252" s="50" t="s">
        <v>65</v>
      </c>
      <c r="C252" s="50" t="s">
        <v>835</v>
      </c>
      <c r="D252" s="50" t="s">
        <v>80</v>
      </c>
      <c r="E252" s="51">
        <v>149</v>
      </c>
      <c r="F252" s="51" t="s">
        <v>278</v>
      </c>
      <c r="G252" s="51" t="s">
        <v>278</v>
      </c>
    </row>
    <row r="253" spans="1:7" ht="131.25">
      <c r="A253" s="31" t="s">
        <v>709</v>
      </c>
      <c r="B253" s="116" t="s">
        <v>65</v>
      </c>
      <c r="C253" s="116" t="s">
        <v>710</v>
      </c>
      <c r="D253" s="116" t="s">
        <v>278</v>
      </c>
      <c r="E253" s="35">
        <v>96</v>
      </c>
      <c r="F253" s="35" t="s">
        <v>278</v>
      </c>
      <c r="G253" s="35" t="s">
        <v>278</v>
      </c>
    </row>
    <row r="254" spans="1:7" ht="18.75">
      <c r="A254" s="49" t="s">
        <v>79</v>
      </c>
      <c r="B254" s="50" t="s">
        <v>65</v>
      </c>
      <c r="C254" s="50" t="s">
        <v>710</v>
      </c>
      <c r="D254" s="50" t="s">
        <v>80</v>
      </c>
      <c r="E254" s="51">
        <v>96</v>
      </c>
      <c r="F254" s="51" t="s">
        <v>278</v>
      </c>
      <c r="G254" s="51" t="s">
        <v>278</v>
      </c>
    </row>
    <row r="255" spans="1:7" ht="56.25">
      <c r="A255" s="42" t="s">
        <v>695</v>
      </c>
      <c r="B255" s="115" t="s">
        <v>65</v>
      </c>
      <c r="C255" s="115" t="s">
        <v>696</v>
      </c>
      <c r="D255" s="115" t="s">
        <v>278</v>
      </c>
      <c r="E255" s="34">
        <v>20</v>
      </c>
      <c r="F255" s="34" t="s">
        <v>278</v>
      </c>
      <c r="G255" s="34" t="s">
        <v>278</v>
      </c>
    </row>
    <row r="256" spans="1:7" ht="56.25">
      <c r="A256" s="49" t="s">
        <v>230</v>
      </c>
      <c r="B256" s="50" t="s">
        <v>65</v>
      </c>
      <c r="C256" s="50" t="s">
        <v>696</v>
      </c>
      <c r="D256" s="50" t="s">
        <v>38</v>
      </c>
      <c r="E256" s="51">
        <v>20</v>
      </c>
      <c r="F256" s="51" t="s">
        <v>278</v>
      </c>
      <c r="G256" s="51" t="s">
        <v>278</v>
      </c>
    </row>
    <row r="257" spans="1:7" ht="56.25">
      <c r="A257" s="42" t="s">
        <v>697</v>
      </c>
      <c r="B257" s="115" t="s">
        <v>65</v>
      </c>
      <c r="C257" s="115" t="s">
        <v>698</v>
      </c>
      <c r="D257" s="115" t="s">
        <v>278</v>
      </c>
      <c r="E257" s="34">
        <v>99.518</v>
      </c>
      <c r="F257" s="34" t="s">
        <v>278</v>
      </c>
      <c r="G257" s="34" t="s">
        <v>278</v>
      </c>
    </row>
    <row r="258" spans="1:7" ht="56.25">
      <c r="A258" s="31" t="s">
        <v>697</v>
      </c>
      <c r="B258" s="116" t="s">
        <v>65</v>
      </c>
      <c r="C258" s="116" t="s">
        <v>699</v>
      </c>
      <c r="D258" s="116" t="s">
        <v>278</v>
      </c>
      <c r="E258" s="35">
        <v>99.518</v>
      </c>
      <c r="F258" s="35" t="s">
        <v>278</v>
      </c>
      <c r="G258" s="35" t="s">
        <v>278</v>
      </c>
    </row>
    <row r="259" spans="1:7" ht="18.75">
      <c r="A259" s="49" t="s">
        <v>79</v>
      </c>
      <c r="B259" s="50" t="s">
        <v>65</v>
      </c>
      <c r="C259" s="50" t="s">
        <v>699</v>
      </c>
      <c r="D259" s="50" t="s">
        <v>80</v>
      </c>
      <c r="E259" s="51">
        <v>99.518</v>
      </c>
      <c r="F259" s="51" t="s">
        <v>278</v>
      </c>
      <c r="G259" s="51" t="s">
        <v>278</v>
      </c>
    </row>
    <row r="260" spans="1:7" ht="76.5" customHeight="1">
      <c r="A260" s="42" t="s">
        <v>460</v>
      </c>
      <c r="B260" s="115" t="s">
        <v>65</v>
      </c>
      <c r="C260" s="115" t="s">
        <v>461</v>
      </c>
      <c r="D260" s="115" t="s">
        <v>278</v>
      </c>
      <c r="E260" s="34">
        <v>333.335</v>
      </c>
      <c r="F260" s="34" t="s">
        <v>278</v>
      </c>
      <c r="G260" s="34" t="s">
        <v>278</v>
      </c>
    </row>
    <row r="261" spans="1:7" ht="75">
      <c r="A261" s="31" t="s">
        <v>460</v>
      </c>
      <c r="B261" s="116" t="s">
        <v>65</v>
      </c>
      <c r="C261" s="116" t="s">
        <v>625</v>
      </c>
      <c r="D261" s="116" t="s">
        <v>278</v>
      </c>
      <c r="E261" s="35">
        <v>333.335</v>
      </c>
      <c r="F261" s="35" t="s">
        <v>278</v>
      </c>
      <c r="G261" s="35" t="s">
        <v>278</v>
      </c>
    </row>
    <row r="262" spans="1:7" ht="18.75">
      <c r="A262" s="49" t="s">
        <v>79</v>
      </c>
      <c r="B262" s="50" t="s">
        <v>65</v>
      </c>
      <c r="C262" s="50" t="s">
        <v>625</v>
      </c>
      <c r="D262" s="50" t="s">
        <v>80</v>
      </c>
      <c r="E262" s="51">
        <v>333.335</v>
      </c>
      <c r="F262" s="51" t="s">
        <v>278</v>
      </c>
      <c r="G262" s="51" t="s">
        <v>278</v>
      </c>
    </row>
    <row r="263" spans="1:7" ht="37.5">
      <c r="A263" s="42" t="s">
        <v>466</v>
      </c>
      <c r="B263" s="115" t="s">
        <v>65</v>
      </c>
      <c r="C263" s="115" t="s">
        <v>467</v>
      </c>
      <c r="D263" s="115" t="s">
        <v>278</v>
      </c>
      <c r="E263" s="34">
        <v>222.224</v>
      </c>
      <c r="F263" s="34" t="s">
        <v>278</v>
      </c>
      <c r="G263" s="34" t="s">
        <v>278</v>
      </c>
    </row>
    <row r="264" spans="1:7" ht="37.5">
      <c r="A264" s="42" t="s">
        <v>468</v>
      </c>
      <c r="B264" s="115" t="s">
        <v>65</v>
      </c>
      <c r="C264" s="115" t="s">
        <v>469</v>
      </c>
      <c r="D264" s="115" t="s">
        <v>278</v>
      </c>
      <c r="E264" s="34">
        <v>222.224</v>
      </c>
      <c r="F264" s="34" t="s">
        <v>278</v>
      </c>
      <c r="G264" s="34" t="s">
        <v>278</v>
      </c>
    </row>
    <row r="265" spans="1:7" ht="56.25">
      <c r="A265" s="31" t="s">
        <v>459</v>
      </c>
      <c r="B265" s="116" t="s">
        <v>65</v>
      </c>
      <c r="C265" s="116" t="s">
        <v>626</v>
      </c>
      <c r="D265" s="116" t="s">
        <v>278</v>
      </c>
      <c r="E265" s="35">
        <v>222.224</v>
      </c>
      <c r="F265" s="35" t="s">
        <v>278</v>
      </c>
      <c r="G265" s="35" t="s">
        <v>278</v>
      </c>
    </row>
    <row r="266" spans="1:7" ht="18.75">
      <c r="A266" s="49" t="s">
        <v>79</v>
      </c>
      <c r="B266" s="50" t="s">
        <v>65</v>
      </c>
      <c r="C266" s="50" t="s">
        <v>626</v>
      </c>
      <c r="D266" s="50" t="s">
        <v>80</v>
      </c>
      <c r="E266" s="51">
        <v>222.224</v>
      </c>
      <c r="F266" s="51" t="s">
        <v>278</v>
      </c>
      <c r="G266" s="51" t="s">
        <v>278</v>
      </c>
    </row>
    <row r="267" spans="1:7" ht="39.75" customHeight="1">
      <c r="A267" s="42" t="s">
        <v>474</v>
      </c>
      <c r="B267" s="115" t="s">
        <v>65</v>
      </c>
      <c r="C267" s="115" t="s">
        <v>475</v>
      </c>
      <c r="D267" s="115" t="s">
        <v>278</v>
      </c>
      <c r="E267" s="34">
        <v>688.487</v>
      </c>
      <c r="F267" s="34">
        <v>688.487</v>
      </c>
      <c r="G267" s="34">
        <v>688.487</v>
      </c>
    </row>
    <row r="268" spans="1:7" ht="93.75">
      <c r="A268" s="42" t="s">
        <v>476</v>
      </c>
      <c r="B268" s="115" t="s">
        <v>65</v>
      </c>
      <c r="C268" s="115" t="s">
        <v>477</v>
      </c>
      <c r="D268" s="115" t="s">
        <v>278</v>
      </c>
      <c r="E268" s="34">
        <v>688.487</v>
      </c>
      <c r="F268" s="34">
        <v>688.487</v>
      </c>
      <c r="G268" s="34">
        <v>688.487</v>
      </c>
    </row>
    <row r="269" spans="1:7" ht="131.25">
      <c r="A269" s="31" t="s">
        <v>478</v>
      </c>
      <c r="B269" s="116" t="s">
        <v>65</v>
      </c>
      <c r="C269" s="116" t="s">
        <v>479</v>
      </c>
      <c r="D269" s="116" t="s">
        <v>278</v>
      </c>
      <c r="E269" s="35">
        <v>688.487</v>
      </c>
      <c r="F269" s="35">
        <v>688.487</v>
      </c>
      <c r="G269" s="35">
        <v>688.487</v>
      </c>
    </row>
    <row r="270" spans="1:7" ht="56.25">
      <c r="A270" s="49" t="s">
        <v>230</v>
      </c>
      <c r="B270" s="50" t="s">
        <v>65</v>
      </c>
      <c r="C270" s="50" t="s">
        <v>479</v>
      </c>
      <c r="D270" s="50" t="s">
        <v>38</v>
      </c>
      <c r="E270" s="51">
        <v>688.487</v>
      </c>
      <c r="F270" s="51">
        <v>688.487</v>
      </c>
      <c r="G270" s="51">
        <v>688.487</v>
      </c>
    </row>
    <row r="271" spans="1:7" ht="42.75" customHeight="1">
      <c r="A271" s="42" t="s">
        <v>572</v>
      </c>
      <c r="B271" s="115" t="s">
        <v>65</v>
      </c>
      <c r="C271" s="115" t="s">
        <v>207</v>
      </c>
      <c r="D271" s="115" t="s">
        <v>278</v>
      </c>
      <c r="E271" s="34">
        <v>14238.60163</v>
      </c>
      <c r="F271" s="34">
        <v>7564.82024</v>
      </c>
      <c r="G271" s="34">
        <v>7489.82024</v>
      </c>
    </row>
    <row r="272" spans="1:7" ht="37.5">
      <c r="A272" s="42" t="s">
        <v>580</v>
      </c>
      <c r="B272" s="115" t="s">
        <v>65</v>
      </c>
      <c r="C272" s="115" t="s">
        <v>514</v>
      </c>
      <c r="D272" s="115" t="s">
        <v>278</v>
      </c>
      <c r="E272" s="34">
        <v>14238.60163</v>
      </c>
      <c r="F272" s="34">
        <v>7564.82024</v>
      </c>
      <c r="G272" s="34">
        <v>7489.82024</v>
      </c>
    </row>
    <row r="273" spans="1:7" ht="37.5">
      <c r="A273" s="42" t="s">
        <v>581</v>
      </c>
      <c r="B273" s="115" t="s">
        <v>65</v>
      </c>
      <c r="C273" s="115" t="s">
        <v>515</v>
      </c>
      <c r="D273" s="115" t="s">
        <v>278</v>
      </c>
      <c r="E273" s="34">
        <v>14055.25939</v>
      </c>
      <c r="F273" s="34">
        <v>7381.478</v>
      </c>
      <c r="G273" s="34">
        <v>7306.478</v>
      </c>
    </row>
    <row r="274" spans="1:7" ht="112.5">
      <c r="A274" s="49" t="s">
        <v>36</v>
      </c>
      <c r="B274" s="50" t="s">
        <v>65</v>
      </c>
      <c r="C274" s="50" t="s">
        <v>515</v>
      </c>
      <c r="D274" s="50" t="s">
        <v>37</v>
      </c>
      <c r="E274" s="51">
        <v>13573.51739</v>
      </c>
      <c r="F274" s="51">
        <v>7157.278</v>
      </c>
      <c r="G274" s="51">
        <v>7157.278</v>
      </c>
    </row>
    <row r="275" spans="1:7" ht="56.25">
      <c r="A275" s="49" t="s">
        <v>230</v>
      </c>
      <c r="B275" s="50" t="s">
        <v>65</v>
      </c>
      <c r="C275" s="50" t="s">
        <v>515</v>
      </c>
      <c r="D275" s="50" t="s">
        <v>38</v>
      </c>
      <c r="E275" s="51">
        <v>331.742</v>
      </c>
      <c r="F275" s="51">
        <v>174.2</v>
      </c>
      <c r="G275" s="51">
        <v>149.2</v>
      </c>
    </row>
    <row r="276" spans="1:7" ht="18.75">
      <c r="A276" s="49" t="s">
        <v>40</v>
      </c>
      <c r="B276" s="50" t="s">
        <v>65</v>
      </c>
      <c r="C276" s="50" t="s">
        <v>515</v>
      </c>
      <c r="D276" s="50" t="s">
        <v>41</v>
      </c>
      <c r="E276" s="51">
        <v>150</v>
      </c>
      <c r="F276" s="51">
        <v>50</v>
      </c>
      <c r="G276" s="51" t="s">
        <v>278</v>
      </c>
    </row>
    <row r="277" spans="1:7" ht="118.5" customHeight="1">
      <c r="A277" s="42" t="s">
        <v>516</v>
      </c>
      <c r="B277" s="115" t="s">
        <v>65</v>
      </c>
      <c r="C277" s="115" t="s">
        <v>517</v>
      </c>
      <c r="D277" s="115" t="s">
        <v>278</v>
      </c>
      <c r="E277" s="34">
        <v>183.34224</v>
      </c>
      <c r="F277" s="34">
        <v>183.34224</v>
      </c>
      <c r="G277" s="34">
        <v>183.34224</v>
      </c>
    </row>
    <row r="278" spans="1:7" ht="114" customHeight="1">
      <c r="A278" s="31" t="s">
        <v>518</v>
      </c>
      <c r="B278" s="116" t="s">
        <v>65</v>
      </c>
      <c r="C278" s="116" t="s">
        <v>519</v>
      </c>
      <c r="D278" s="116" t="s">
        <v>278</v>
      </c>
      <c r="E278" s="35">
        <v>183.34224</v>
      </c>
      <c r="F278" s="35">
        <v>183.34224</v>
      </c>
      <c r="G278" s="35">
        <v>183.34224</v>
      </c>
    </row>
    <row r="279" spans="1:7" ht="57.75" customHeight="1">
      <c r="A279" s="49" t="s">
        <v>230</v>
      </c>
      <c r="B279" s="50" t="s">
        <v>65</v>
      </c>
      <c r="C279" s="50" t="s">
        <v>519</v>
      </c>
      <c r="D279" s="50" t="s">
        <v>38</v>
      </c>
      <c r="E279" s="51">
        <v>183.34224</v>
      </c>
      <c r="F279" s="51">
        <v>183.34224</v>
      </c>
      <c r="G279" s="51">
        <v>183.34224</v>
      </c>
    </row>
    <row r="280" spans="1:7" ht="37.5">
      <c r="A280" s="42" t="s">
        <v>590</v>
      </c>
      <c r="B280" s="115" t="s">
        <v>65</v>
      </c>
      <c r="C280" s="115" t="s">
        <v>212</v>
      </c>
      <c r="D280" s="115" t="s">
        <v>278</v>
      </c>
      <c r="E280" s="34">
        <v>355.558</v>
      </c>
      <c r="F280" s="34" t="s">
        <v>278</v>
      </c>
      <c r="G280" s="34" t="s">
        <v>278</v>
      </c>
    </row>
    <row r="281" spans="1:7" ht="37.5">
      <c r="A281" s="42" t="s">
        <v>591</v>
      </c>
      <c r="B281" s="115" t="s">
        <v>65</v>
      </c>
      <c r="C281" s="115" t="s">
        <v>213</v>
      </c>
      <c r="D281" s="115" t="s">
        <v>278</v>
      </c>
      <c r="E281" s="34">
        <v>355.558</v>
      </c>
      <c r="F281" s="34" t="s">
        <v>278</v>
      </c>
      <c r="G281" s="34" t="s">
        <v>278</v>
      </c>
    </row>
    <row r="282" spans="1:7" ht="18.75">
      <c r="A282" s="42" t="s">
        <v>592</v>
      </c>
      <c r="B282" s="115" t="s">
        <v>65</v>
      </c>
      <c r="C282" s="115" t="s">
        <v>148</v>
      </c>
      <c r="D282" s="115" t="s">
        <v>278</v>
      </c>
      <c r="E282" s="34">
        <v>355.558</v>
      </c>
      <c r="F282" s="34" t="s">
        <v>278</v>
      </c>
      <c r="G282" s="34" t="s">
        <v>278</v>
      </c>
    </row>
    <row r="283" spans="1:7" ht="75">
      <c r="A283" s="31" t="s">
        <v>555</v>
      </c>
      <c r="B283" s="116" t="s">
        <v>65</v>
      </c>
      <c r="C283" s="116" t="s">
        <v>627</v>
      </c>
      <c r="D283" s="116" t="s">
        <v>278</v>
      </c>
      <c r="E283" s="35">
        <v>355.558</v>
      </c>
      <c r="F283" s="35" t="s">
        <v>278</v>
      </c>
      <c r="G283" s="35" t="s">
        <v>278</v>
      </c>
    </row>
    <row r="284" spans="1:7" ht="18.75">
      <c r="A284" s="49" t="s">
        <v>79</v>
      </c>
      <c r="B284" s="50" t="s">
        <v>65</v>
      </c>
      <c r="C284" s="50" t="s">
        <v>627</v>
      </c>
      <c r="D284" s="50" t="s">
        <v>80</v>
      </c>
      <c r="E284" s="51">
        <v>355.558</v>
      </c>
      <c r="F284" s="51" t="s">
        <v>278</v>
      </c>
      <c r="G284" s="51" t="s">
        <v>278</v>
      </c>
    </row>
    <row r="285" spans="1:7" ht="60.75" customHeight="1">
      <c r="A285" s="30" t="s">
        <v>240</v>
      </c>
      <c r="B285" s="116" t="s">
        <v>69</v>
      </c>
      <c r="C285" s="31" t="s">
        <v>278</v>
      </c>
      <c r="D285" s="31" t="s">
        <v>278</v>
      </c>
      <c r="E285" s="35">
        <v>440321.57193</v>
      </c>
      <c r="F285" s="35">
        <v>367864.09875</v>
      </c>
      <c r="G285" s="35">
        <v>364526.33593</v>
      </c>
    </row>
    <row r="286" spans="1:7" ht="79.5" customHeight="1">
      <c r="A286" s="42" t="s">
        <v>42</v>
      </c>
      <c r="B286" s="115" t="s">
        <v>69</v>
      </c>
      <c r="C286" s="115" t="s">
        <v>183</v>
      </c>
      <c r="D286" s="115" t="s">
        <v>278</v>
      </c>
      <c r="E286" s="34">
        <v>1100.08</v>
      </c>
      <c r="F286" s="34">
        <v>1120.064</v>
      </c>
      <c r="G286" s="34">
        <v>1120.064</v>
      </c>
    </row>
    <row r="287" spans="1:7" ht="45" customHeight="1">
      <c r="A287" s="42" t="s">
        <v>466</v>
      </c>
      <c r="B287" s="115" t="s">
        <v>69</v>
      </c>
      <c r="C287" s="115" t="s">
        <v>467</v>
      </c>
      <c r="D287" s="115" t="s">
        <v>278</v>
      </c>
      <c r="E287" s="34">
        <v>1100.08</v>
      </c>
      <c r="F287" s="34">
        <v>1120.064</v>
      </c>
      <c r="G287" s="34">
        <v>1120.064</v>
      </c>
    </row>
    <row r="288" spans="1:7" ht="75">
      <c r="A288" s="42" t="s">
        <v>470</v>
      </c>
      <c r="B288" s="115" t="s">
        <v>69</v>
      </c>
      <c r="C288" s="115" t="s">
        <v>471</v>
      </c>
      <c r="D288" s="115" t="s">
        <v>278</v>
      </c>
      <c r="E288" s="34">
        <v>1100.08</v>
      </c>
      <c r="F288" s="34">
        <v>1120.064</v>
      </c>
      <c r="G288" s="34">
        <v>1120.064</v>
      </c>
    </row>
    <row r="289" spans="1:7" ht="56.25">
      <c r="A289" s="31" t="s">
        <v>472</v>
      </c>
      <c r="B289" s="116" t="s">
        <v>69</v>
      </c>
      <c r="C289" s="116" t="s">
        <v>473</v>
      </c>
      <c r="D289" s="116" t="s">
        <v>278</v>
      </c>
      <c r="E289" s="35">
        <v>1100.08</v>
      </c>
      <c r="F289" s="35">
        <v>1120.064</v>
      </c>
      <c r="G289" s="35">
        <v>1120.064</v>
      </c>
    </row>
    <row r="290" spans="1:7" ht="56.25">
      <c r="A290" s="49" t="s">
        <v>55</v>
      </c>
      <c r="B290" s="50" t="s">
        <v>69</v>
      </c>
      <c r="C290" s="50" t="s">
        <v>473</v>
      </c>
      <c r="D290" s="50" t="s">
        <v>51</v>
      </c>
      <c r="E290" s="51">
        <v>1100.08</v>
      </c>
      <c r="F290" s="51">
        <v>1120.064</v>
      </c>
      <c r="G290" s="51">
        <v>1120.064</v>
      </c>
    </row>
    <row r="291" spans="1:7" ht="37.5">
      <c r="A291" s="42" t="s">
        <v>70</v>
      </c>
      <c r="B291" s="115" t="s">
        <v>69</v>
      </c>
      <c r="C291" s="115" t="s">
        <v>186</v>
      </c>
      <c r="D291" s="115" t="s">
        <v>278</v>
      </c>
      <c r="E291" s="34">
        <v>428812.56653</v>
      </c>
      <c r="F291" s="34">
        <v>356914.31252</v>
      </c>
      <c r="G291" s="34">
        <v>355420.3497</v>
      </c>
    </row>
    <row r="292" spans="1:7" ht="56.25">
      <c r="A292" s="42" t="s">
        <v>71</v>
      </c>
      <c r="B292" s="115" t="s">
        <v>69</v>
      </c>
      <c r="C292" s="115" t="s">
        <v>187</v>
      </c>
      <c r="D292" s="115" t="s">
        <v>278</v>
      </c>
      <c r="E292" s="34">
        <v>147475.782</v>
      </c>
      <c r="F292" s="34">
        <v>117094.04</v>
      </c>
      <c r="G292" s="34">
        <v>117104.475</v>
      </c>
    </row>
    <row r="293" spans="1:7" ht="57.75" customHeight="1">
      <c r="A293" s="42" t="s">
        <v>72</v>
      </c>
      <c r="B293" s="115" t="s">
        <v>69</v>
      </c>
      <c r="C293" s="115" t="s">
        <v>164</v>
      </c>
      <c r="D293" s="115" t="s">
        <v>278</v>
      </c>
      <c r="E293" s="34">
        <v>144049.782</v>
      </c>
      <c r="F293" s="34">
        <v>114152.24</v>
      </c>
      <c r="G293" s="34">
        <v>114257.475</v>
      </c>
    </row>
    <row r="294" spans="1:7" ht="58.5" customHeight="1">
      <c r="A294" s="49" t="s">
        <v>55</v>
      </c>
      <c r="B294" s="50" t="s">
        <v>69</v>
      </c>
      <c r="C294" s="50" t="s">
        <v>164</v>
      </c>
      <c r="D294" s="50" t="s">
        <v>51</v>
      </c>
      <c r="E294" s="51">
        <v>48781.03</v>
      </c>
      <c r="F294" s="51">
        <v>18883.488</v>
      </c>
      <c r="G294" s="51">
        <v>18988.723</v>
      </c>
    </row>
    <row r="295" spans="1:7" ht="59.25" customHeight="1">
      <c r="A295" s="31" t="s">
        <v>104</v>
      </c>
      <c r="B295" s="116" t="s">
        <v>69</v>
      </c>
      <c r="C295" s="116" t="s">
        <v>165</v>
      </c>
      <c r="D295" s="116" t="s">
        <v>278</v>
      </c>
      <c r="E295" s="35">
        <v>95268.752</v>
      </c>
      <c r="F295" s="35">
        <v>95268.752</v>
      </c>
      <c r="G295" s="35">
        <v>95268.752</v>
      </c>
    </row>
    <row r="296" spans="1:7" ht="56.25">
      <c r="A296" s="49" t="s">
        <v>55</v>
      </c>
      <c r="B296" s="50" t="s">
        <v>69</v>
      </c>
      <c r="C296" s="50" t="s">
        <v>165</v>
      </c>
      <c r="D296" s="50" t="s">
        <v>51</v>
      </c>
      <c r="E296" s="51">
        <v>95268.752</v>
      </c>
      <c r="F296" s="51">
        <v>95268.752</v>
      </c>
      <c r="G296" s="51">
        <v>95268.752</v>
      </c>
    </row>
    <row r="297" spans="1:7" ht="133.5" customHeight="1">
      <c r="A297" s="42" t="s">
        <v>119</v>
      </c>
      <c r="B297" s="115" t="s">
        <v>69</v>
      </c>
      <c r="C297" s="115" t="s">
        <v>188</v>
      </c>
      <c r="D297" s="115" t="s">
        <v>278</v>
      </c>
      <c r="E297" s="34">
        <v>2531.2</v>
      </c>
      <c r="F297" s="34">
        <v>2847</v>
      </c>
      <c r="G297" s="34">
        <v>2847</v>
      </c>
    </row>
    <row r="298" spans="1:7" ht="132.75" customHeight="1">
      <c r="A298" s="31" t="s">
        <v>119</v>
      </c>
      <c r="B298" s="116" t="s">
        <v>69</v>
      </c>
      <c r="C298" s="116" t="s">
        <v>166</v>
      </c>
      <c r="D298" s="116" t="s">
        <v>278</v>
      </c>
      <c r="E298" s="35">
        <v>2531.2</v>
      </c>
      <c r="F298" s="35">
        <v>2847</v>
      </c>
      <c r="G298" s="35">
        <v>2847</v>
      </c>
    </row>
    <row r="299" spans="1:7" ht="61.5" customHeight="1">
      <c r="A299" s="49" t="s">
        <v>55</v>
      </c>
      <c r="B299" s="50" t="s">
        <v>69</v>
      </c>
      <c r="C299" s="50" t="s">
        <v>166</v>
      </c>
      <c r="D299" s="50" t="s">
        <v>51</v>
      </c>
      <c r="E299" s="51">
        <v>2531.2</v>
      </c>
      <c r="F299" s="51">
        <v>2847</v>
      </c>
      <c r="G299" s="51">
        <v>2847</v>
      </c>
    </row>
    <row r="300" spans="1:7" ht="60" customHeight="1">
      <c r="A300" s="42" t="s">
        <v>836</v>
      </c>
      <c r="B300" s="115" t="s">
        <v>69</v>
      </c>
      <c r="C300" s="115" t="s">
        <v>837</v>
      </c>
      <c r="D300" s="115" t="s">
        <v>278</v>
      </c>
      <c r="E300" s="34">
        <v>800</v>
      </c>
      <c r="F300" s="34" t="s">
        <v>278</v>
      </c>
      <c r="G300" s="34" t="s">
        <v>278</v>
      </c>
    </row>
    <row r="301" spans="1:7" ht="56.25">
      <c r="A301" s="49" t="s">
        <v>55</v>
      </c>
      <c r="B301" s="50" t="s">
        <v>69</v>
      </c>
      <c r="C301" s="50" t="s">
        <v>837</v>
      </c>
      <c r="D301" s="50" t="s">
        <v>51</v>
      </c>
      <c r="E301" s="51">
        <v>800</v>
      </c>
      <c r="F301" s="51" t="s">
        <v>278</v>
      </c>
      <c r="G301" s="51" t="s">
        <v>278</v>
      </c>
    </row>
    <row r="302" spans="1:7" ht="24.75" customHeight="1">
      <c r="A302" s="42" t="s">
        <v>122</v>
      </c>
      <c r="B302" s="115" t="s">
        <v>69</v>
      </c>
      <c r="C302" s="115" t="s">
        <v>167</v>
      </c>
      <c r="D302" s="115" t="s">
        <v>278</v>
      </c>
      <c r="E302" s="34">
        <v>94.8</v>
      </c>
      <c r="F302" s="34">
        <v>94.8</v>
      </c>
      <c r="G302" s="34" t="s">
        <v>278</v>
      </c>
    </row>
    <row r="303" spans="1:7" ht="39.75" customHeight="1">
      <c r="A303" s="49" t="s">
        <v>55</v>
      </c>
      <c r="B303" s="50" t="s">
        <v>69</v>
      </c>
      <c r="C303" s="50" t="s">
        <v>167</v>
      </c>
      <c r="D303" s="50" t="s">
        <v>51</v>
      </c>
      <c r="E303" s="51">
        <v>94.8</v>
      </c>
      <c r="F303" s="51">
        <v>94.8</v>
      </c>
      <c r="G303" s="51" t="s">
        <v>278</v>
      </c>
    </row>
    <row r="304" spans="1:7" ht="48" customHeight="1">
      <c r="A304" s="42" t="s">
        <v>73</v>
      </c>
      <c r="B304" s="115" t="s">
        <v>69</v>
      </c>
      <c r="C304" s="115" t="s">
        <v>189</v>
      </c>
      <c r="D304" s="115" t="s">
        <v>278</v>
      </c>
      <c r="E304" s="34">
        <v>235365.99796</v>
      </c>
      <c r="F304" s="34">
        <v>203954.40198</v>
      </c>
      <c r="G304" s="34">
        <v>203303.09416</v>
      </c>
    </row>
    <row r="305" spans="1:7" ht="56.25">
      <c r="A305" s="42" t="s">
        <v>105</v>
      </c>
      <c r="B305" s="115" t="s">
        <v>69</v>
      </c>
      <c r="C305" s="115" t="s">
        <v>168</v>
      </c>
      <c r="D305" s="115" t="s">
        <v>278</v>
      </c>
      <c r="E305" s="34">
        <v>206722.90098</v>
      </c>
      <c r="F305" s="34">
        <v>176433.10298</v>
      </c>
      <c r="G305" s="34">
        <v>176306.77698</v>
      </c>
    </row>
    <row r="306" spans="1:7" ht="56.25">
      <c r="A306" s="49" t="s">
        <v>55</v>
      </c>
      <c r="B306" s="50" t="s">
        <v>69</v>
      </c>
      <c r="C306" s="50" t="s">
        <v>168</v>
      </c>
      <c r="D306" s="50" t="s">
        <v>51</v>
      </c>
      <c r="E306" s="51">
        <v>39640.75399</v>
      </c>
      <c r="F306" s="51">
        <v>9350.956</v>
      </c>
      <c r="G306" s="51">
        <v>9224.63</v>
      </c>
    </row>
    <row r="307" spans="1:7" ht="93.75">
      <c r="A307" s="31" t="s">
        <v>104</v>
      </c>
      <c r="B307" s="116" t="s">
        <v>69</v>
      </c>
      <c r="C307" s="116" t="s">
        <v>169</v>
      </c>
      <c r="D307" s="116" t="s">
        <v>278</v>
      </c>
      <c r="E307" s="35">
        <v>164212.248</v>
      </c>
      <c r="F307" s="35">
        <v>164212.248</v>
      </c>
      <c r="G307" s="35">
        <v>164212.248</v>
      </c>
    </row>
    <row r="308" spans="1:7" ht="57" customHeight="1">
      <c r="A308" s="49" t="s">
        <v>55</v>
      </c>
      <c r="B308" s="50" t="s">
        <v>69</v>
      </c>
      <c r="C308" s="50" t="s">
        <v>169</v>
      </c>
      <c r="D308" s="50" t="s">
        <v>51</v>
      </c>
      <c r="E308" s="51">
        <v>164212.248</v>
      </c>
      <c r="F308" s="51">
        <v>164212.248</v>
      </c>
      <c r="G308" s="51">
        <v>164212.248</v>
      </c>
    </row>
    <row r="309" spans="1:7" ht="59.25" customHeight="1">
      <c r="A309" s="31" t="s">
        <v>480</v>
      </c>
      <c r="B309" s="116" t="s">
        <v>69</v>
      </c>
      <c r="C309" s="116" t="s">
        <v>481</v>
      </c>
      <c r="D309" s="116" t="s">
        <v>278</v>
      </c>
      <c r="E309" s="35">
        <v>2869.89899</v>
      </c>
      <c r="F309" s="35">
        <v>2869.89898</v>
      </c>
      <c r="G309" s="35">
        <v>2869.89898</v>
      </c>
    </row>
    <row r="310" spans="1:7" ht="57" customHeight="1">
      <c r="A310" s="49" t="s">
        <v>55</v>
      </c>
      <c r="B310" s="50" t="s">
        <v>69</v>
      </c>
      <c r="C310" s="50" t="s">
        <v>481</v>
      </c>
      <c r="D310" s="50" t="s">
        <v>51</v>
      </c>
      <c r="E310" s="51">
        <v>2869.89899</v>
      </c>
      <c r="F310" s="51">
        <v>2869.89898</v>
      </c>
      <c r="G310" s="51">
        <v>2869.89898</v>
      </c>
    </row>
    <row r="311" spans="1:7" ht="137.25" customHeight="1">
      <c r="A311" s="42" t="s">
        <v>119</v>
      </c>
      <c r="B311" s="115" t="s">
        <v>69</v>
      </c>
      <c r="C311" s="115" t="s">
        <v>190</v>
      </c>
      <c r="D311" s="115" t="s">
        <v>278</v>
      </c>
      <c r="E311" s="34">
        <v>303</v>
      </c>
      <c r="F311" s="34">
        <v>303</v>
      </c>
      <c r="G311" s="34">
        <v>303</v>
      </c>
    </row>
    <row r="312" spans="1:7" ht="58.5" customHeight="1">
      <c r="A312" s="31" t="s">
        <v>119</v>
      </c>
      <c r="B312" s="116" t="s">
        <v>69</v>
      </c>
      <c r="C312" s="116" t="s">
        <v>170</v>
      </c>
      <c r="D312" s="116" t="s">
        <v>278</v>
      </c>
      <c r="E312" s="35">
        <v>303</v>
      </c>
      <c r="F312" s="35">
        <v>303</v>
      </c>
      <c r="G312" s="35">
        <v>303</v>
      </c>
    </row>
    <row r="313" spans="1:7" ht="56.25">
      <c r="A313" s="49" t="s">
        <v>55</v>
      </c>
      <c r="B313" s="50" t="s">
        <v>69</v>
      </c>
      <c r="C313" s="50" t="s">
        <v>170</v>
      </c>
      <c r="D313" s="50" t="s">
        <v>51</v>
      </c>
      <c r="E313" s="51">
        <v>303</v>
      </c>
      <c r="F313" s="51">
        <v>303</v>
      </c>
      <c r="G313" s="51">
        <v>303</v>
      </c>
    </row>
    <row r="314" spans="1:7" ht="18.75">
      <c r="A314" s="42" t="s">
        <v>122</v>
      </c>
      <c r="B314" s="115" t="s">
        <v>69</v>
      </c>
      <c r="C314" s="115" t="s">
        <v>171</v>
      </c>
      <c r="D314" s="115" t="s">
        <v>278</v>
      </c>
      <c r="E314" s="34">
        <v>226.8</v>
      </c>
      <c r="F314" s="34">
        <v>226.8</v>
      </c>
      <c r="G314" s="34" t="s">
        <v>278</v>
      </c>
    </row>
    <row r="315" spans="1:7" ht="56.25">
      <c r="A315" s="49" t="s">
        <v>55</v>
      </c>
      <c r="B315" s="50" t="s">
        <v>69</v>
      </c>
      <c r="C315" s="50" t="s">
        <v>171</v>
      </c>
      <c r="D315" s="50" t="s">
        <v>51</v>
      </c>
      <c r="E315" s="51">
        <v>226.8</v>
      </c>
      <c r="F315" s="51">
        <v>226.8</v>
      </c>
      <c r="G315" s="51" t="s">
        <v>278</v>
      </c>
    </row>
    <row r="316" spans="1:7" ht="37.5">
      <c r="A316" s="42" t="s">
        <v>371</v>
      </c>
      <c r="B316" s="115" t="s">
        <v>69</v>
      </c>
      <c r="C316" s="115" t="s">
        <v>372</v>
      </c>
      <c r="D316" s="115" t="s">
        <v>278</v>
      </c>
      <c r="E316" s="34">
        <v>2174.66667</v>
      </c>
      <c r="F316" s="34">
        <v>2064.88889</v>
      </c>
      <c r="G316" s="34">
        <v>2064.88889</v>
      </c>
    </row>
    <row r="317" spans="1:7" ht="75">
      <c r="A317" s="31" t="s">
        <v>373</v>
      </c>
      <c r="B317" s="116" t="s">
        <v>69</v>
      </c>
      <c r="C317" s="116" t="s">
        <v>374</v>
      </c>
      <c r="D317" s="116" t="s">
        <v>278</v>
      </c>
      <c r="E317" s="35">
        <v>2174.66667</v>
      </c>
      <c r="F317" s="35">
        <v>2064.88889</v>
      </c>
      <c r="G317" s="35">
        <v>2064.88889</v>
      </c>
    </row>
    <row r="318" spans="1:7" ht="56.25">
      <c r="A318" s="49" t="s">
        <v>55</v>
      </c>
      <c r="B318" s="50" t="s">
        <v>69</v>
      </c>
      <c r="C318" s="50" t="s">
        <v>374</v>
      </c>
      <c r="D318" s="50" t="s">
        <v>51</v>
      </c>
      <c r="E318" s="51">
        <v>2174.66667</v>
      </c>
      <c r="F318" s="51">
        <v>2064.88889</v>
      </c>
      <c r="G318" s="51">
        <v>2064.88889</v>
      </c>
    </row>
    <row r="319" spans="1:7" ht="94.5" customHeight="1">
      <c r="A319" s="42" t="s">
        <v>483</v>
      </c>
      <c r="B319" s="115" t="s">
        <v>69</v>
      </c>
      <c r="C319" s="115" t="s">
        <v>482</v>
      </c>
      <c r="D319" s="115" t="s">
        <v>278</v>
      </c>
      <c r="E319" s="34">
        <v>14925.6</v>
      </c>
      <c r="F319" s="34">
        <v>14925.6</v>
      </c>
      <c r="G319" s="34">
        <v>14925.6</v>
      </c>
    </row>
    <row r="320" spans="1:7" ht="59.25" customHeight="1">
      <c r="A320" s="31" t="s">
        <v>483</v>
      </c>
      <c r="B320" s="116" t="s">
        <v>69</v>
      </c>
      <c r="C320" s="116" t="s">
        <v>484</v>
      </c>
      <c r="D320" s="116" t="s">
        <v>278</v>
      </c>
      <c r="E320" s="35">
        <v>14925.6</v>
      </c>
      <c r="F320" s="35">
        <v>14925.6</v>
      </c>
      <c r="G320" s="35">
        <v>14925.6</v>
      </c>
    </row>
    <row r="321" spans="1:7" ht="56.25">
      <c r="A321" s="49" t="s">
        <v>55</v>
      </c>
      <c r="B321" s="50" t="s">
        <v>69</v>
      </c>
      <c r="C321" s="50" t="s">
        <v>484</v>
      </c>
      <c r="D321" s="50" t="s">
        <v>51</v>
      </c>
      <c r="E321" s="51">
        <v>14925.6</v>
      </c>
      <c r="F321" s="51">
        <v>14925.6</v>
      </c>
      <c r="G321" s="51">
        <v>14925.6</v>
      </c>
    </row>
    <row r="322" spans="1:7" ht="75">
      <c r="A322" s="42" t="s">
        <v>700</v>
      </c>
      <c r="B322" s="115" t="s">
        <v>69</v>
      </c>
      <c r="C322" s="115" t="s">
        <v>241</v>
      </c>
      <c r="D322" s="115" t="s">
        <v>278</v>
      </c>
      <c r="E322" s="34">
        <v>9579.69697</v>
      </c>
      <c r="F322" s="34">
        <v>10001.01011</v>
      </c>
      <c r="G322" s="34">
        <v>9702.82829</v>
      </c>
    </row>
    <row r="323" spans="1:7" ht="93.75">
      <c r="A323" s="31" t="s">
        <v>485</v>
      </c>
      <c r="B323" s="116" t="s">
        <v>69</v>
      </c>
      <c r="C323" s="116" t="s">
        <v>486</v>
      </c>
      <c r="D323" s="116" t="s">
        <v>278</v>
      </c>
      <c r="E323" s="35">
        <v>9579.69697</v>
      </c>
      <c r="F323" s="35">
        <v>10001.01011</v>
      </c>
      <c r="G323" s="35">
        <v>9702.82829</v>
      </c>
    </row>
    <row r="324" spans="1:7" ht="56.25">
      <c r="A324" s="49" t="s">
        <v>55</v>
      </c>
      <c r="B324" s="50" t="s">
        <v>69</v>
      </c>
      <c r="C324" s="50" t="s">
        <v>486</v>
      </c>
      <c r="D324" s="50" t="s">
        <v>51</v>
      </c>
      <c r="E324" s="51">
        <v>9579.69697</v>
      </c>
      <c r="F324" s="51">
        <v>10001.01011</v>
      </c>
      <c r="G324" s="51">
        <v>9702.82829</v>
      </c>
    </row>
    <row r="325" spans="1:7" ht="56.25">
      <c r="A325" s="42" t="s">
        <v>289</v>
      </c>
      <c r="B325" s="115" t="s">
        <v>69</v>
      </c>
      <c r="C325" s="115" t="s">
        <v>487</v>
      </c>
      <c r="D325" s="115" t="s">
        <v>278</v>
      </c>
      <c r="E325" s="34">
        <v>1433.33334</v>
      </c>
      <c r="F325" s="34" t="s">
        <v>278</v>
      </c>
      <c r="G325" s="34" t="s">
        <v>278</v>
      </c>
    </row>
    <row r="326" spans="1:7" ht="56.25">
      <c r="A326" s="31" t="s">
        <v>289</v>
      </c>
      <c r="B326" s="116" t="s">
        <v>69</v>
      </c>
      <c r="C326" s="116" t="s">
        <v>628</v>
      </c>
      <c r="D326" s="116" t="s">
        <v>278</v>
      </c>
      <c r="E326" s="35">
        <v>1433.33334</v>
      </c>
      <c r="F326" s="35" t="s">
        <v>278</v>
      </c>
      <c r="G326" s="35" t="s">
        <v>278</v>
      </c>
    </row>
    <row r="327" spans="1:7" ht="56.25">
      <c r="A327" s="49" t="s">
        <v>55</v>
      </c>
      <c r="B327" s="50" t="s">
        <v>69</v>
      </c>
      <c r="C327" s="50" t="s">
        <v>628</v>
      </c>
      <c r="D327" s="50" t="s">
        <v>51</v>
      </c>
      <c r="E327" s="51">
        <v>1433.33334</v>
      </c>
      <c r="F327" s="51" t="s">
        <v>278</v>
      </c>
      <c r="G327" s="51" t="s">
        <v>278</v>
      </c>
    </row>
    <row r="328" spans="1:7" ht="37.5">
      <c r="A328" s="42" t="s">
        <v>74</v>
      </c>
      <c r="B328" s="115" t="s">
        <v>69</v>
      </c>
      <c r="C328" s="115" t="s">
        <v>191</v>
      </c>
      <c r="D328" s="115" t="s">
        <v>278</v>
      </c>
      <c r="E328" s="34">
        <v>21546.35207</v>
      </c>
      <c r="F328" s="34">
        <v>10027.61387</v>
      </c>
      <c r="G328" s="34">
        <v>9174.52387</v>
      </c>
    </row>
    <row r="329" spans="1:7" ht="37.5">
      <c r="A329" s="42" t="s">
        <v>290</v>
      </c>
      <c r="B329" s="115" t="s">
        <v>69</v>
      </c>
      <c r="C329" s="115" t="s">
        <v>291</v>
      </c>
      <c r="D329" s="115" t="s">
        <v>278</v>
      </c>
      <c r="E329" s="34">
        <v>580.1922</v>
      </c>
      <c r="F329" s="34">
        <v>333.6</v>
      </c>
      <c r="G329" s="34">
        <v>333.6</v>
      </c>
    </row>
    <row r="330" spans="1:7" ht="93.75">
      <c r="A330" s="31" t="s">
        <v>488</v>
      </c>
      <c r="B330" s="116" t="s">
        <v>69</v>
      </c>
      <c r="C330" s="116" t="s">
        <v>292</v>
      </c>
      <c r="D330" s="116" t="s">
        <v>278</v>
      </c>
      <c r="E330" s="35">
        <v>580.1922</v>
      </c>
      <c r="F330" s="35">
        <v>333.6</v>
      </c>
      <c r="G330" s="35">
        <v>333.6</v>
      </c>
    </row>
    <row r="331" spans="1:7" ht="37.5" customHeight="1">
      <c r="A331" s="49" t="s">
        <v>47</v>
      </c>
      <c r="B331" s="50" t="s">
        <v>69</v>
      </c>
      <c r="C331" s="50" t="s">
        <v>292</v>
      </c>
      <c r="D331" s="50" t="s">
        <v>48</v>
      </c>
      <c r="E331" s="51">
        <v>580.1922</v>
      </c>
      <c r="F331" s="51">
        <v>333.6</v>
      </c>
      <c r="G331" s="51">
        <v>333.6</v>
      </c>
    </row>
    <row r="332" spans="1:7" ht="57.75" customHeight="1">
      <c r="A332" s="42" t="s">
        <v>72</v>
      </c>
      <c r="B332" s="115" t="s">
        <v>69</v>
      </c>
      <c r="C332" s="115" t="s">
        <v>172</v>
      </c>
      <c r="D332" s="115" t="s">
        <v>278</v>
      </c>
      <c r="E332" s="34">
        <v>20966.15987</v>
      </c>
      <c r="F332" s="34">
        <v>9694.01387</v>
      </c>
      <c r="G332" s="34">
        <v>8840.92387</v>
      </c>
    </row>
    <row r="333" spans="1:7" ht="57" customHeight="1">
      <c r="A333" s="49" t="s">
        <v>55</v>
      </c>
      <c r="B333" s="50" t="s">
        <v>69</v>
      </c>
      <c r="C333" s="50" t="s">
        <v>172</v>
      </c>
      <c r="D333" s="50" t="s">
        <v>51</v>
      </c>
      <c r="E333" s="51">
        <v>19807.473</v>
      </c>
      <c r="F333" s="51">
        <v>8535.327</v>
      </c>
      <c r="G333" s="51">
        <v>7682.237</v>
      </c>
    </row>
    <row r="334" spans="1:7" ht="58.5" customHeight="1">
      <c r="A334" s="31" t="s">
        <v>480</v>
      </c>
      <c r="B334" s="116" t="s">
        <v>69</v>
      </c>
      <c r="C334" s="116" t="s">
        <v>293</v>
      </c>
      <c r="D334" s="116" t="s">
        <v>278</v>
      </c>
      <c r="E334" s="35">
        <v>1158.68687</v>
      </c>
      <c r="F334" s="35">
        <v>1158.68687</v>
      </c>
      <c r="G334" s="35">
        <v>1158.68687</v>
      </c>
    </row>
    <row r="335" spans="1:7" ht="56.25">
      <c r="A335" s="49" t="s">
        <v>55</v>
      </c>
      <c r="B335" s="50" t="s">
        <v>69</v>
      </c>
      <c r="C335" s="50" t="s">
        <v>293</v>
      </c>
      <c r="D335" s="50" t="s">
        <v>51</v>
      </c>
      <c r="E335" s="51">
        <v>1158.68687</v>
      </c>
      <c r="F335" s="51">
        <v>1158.68687</v>
      </c>
      <c r="G335" s="51">
        <v>1158.68687</v>
      </c>
    </row>
    <row r="336" spans="1:7" ht="56.25">
      <c r="A336" s="42" t="s">
        <v>75</v>
      </c>
      <c r="B336" s="115" t="s">
        <v>69</v>
      </c>
      <c r="C336" s="115" t="s">
        <v>192</v>
      </c>
      <c r="D336" s="115" t="s">
        <v>278</v>
      </c>
      <c r="E336" s="34">
        <v>1126.6135</v>
      </c>
      <c r="F336" s="34">
        <v>1315.81667</v>
      </c>
      <c r="G336" s="34">
        <v>1315.81667</v>
      </c>
    </row>
    <row r="337" spans="1:7" ht="37.5">
      <c r="A337" s="42" t="s">
        <v>76</v>
      </c>
      <c r="B337" s="115" t="s">
        <v>69</v>
      </c>
      <c r="C337" s="115" t="s">
        <v>173</v>
      </c>
      <c r="D337" s="115" t="s">
        <v>278</v>
      </c>
      <c r="E337" s="34">
        <v>969.9635</v>
      </c>
      <c r="F337" s="34">
        <v>1159.16667</v>
      </c>
      <c r="G337" s="34">
        <v>1159.16667</v>
      </c>
    </row>
    <row r="338" spans="1:7" ht="56.25">
      <c r="A338" s="49" t="s">
        <v>55</v>
      </c>
      <c r="B338" s="50" t="s">
        <v>69</v>
      </c>
      <c r="C338" s="50" t="s">
        <v>173</v>
      </c>
      <c r="D338" s="50" t="s">
        <v>51</v>
      </c>
      <c r="E338" s="51">
        <v>20</v>
      </c>
      <c r="F338" s="51">
        <v>20</v>
      </c>
      <c r="G338" s="51">
        <v>20</v>
      </c>
    </row>
    <row r="339" spans="1:7" ht="37.5">
      <c r="A339" s="31" t="s">
        <v>294</v>
      </c>
      <c r="B339" s="116" t="s">
        <v>69</v>
      </c>
      <c r="C339" s="116" t="s">
        <v>244</v>
      </c>
      <c r="D339" s="116" t="s">
        <v>278</v>
      </c>
      <c r="E339" s="35">
        <v>949.9635</v>
      </c>
      <c r="F339" s="35">
        <v>1139.16667</v>
      </c>
      <c r="G339" s="35">
        <v>1139.16667</v>
      </c>
    </row>
    <row r="340" spans="1:7" ht="56.25">
      <c r="A340" s="49" t="s">
        <v>55</v>
      </c>
      <c r="B340" s="50" t="s">
        <v>69</v>
      </c>
      <c r="C340" s="50" t="s">
        <v>244</v>
      </c>
      <c r="D340" s="50" t="s">
        <v>51</v>
      </c>
      <c r="E340" s="51">
        <v>949.9635</v>
      </c>
      <c r="F340" s="51">
        <v>1139.16667</v>
      </c>
      <c r="G340" s="51">
        <v>1139.16667</v>
      </c>
    </row>
    <row r="341" spans="1:7" ht="56.25">
      <c r="A341" s="42" t="s">
        <v>77</v>
      </c>
      <c r="B341" s="115" t="s">
        <v>69</v>
      </c>
      <c r="C341" s="115" t="s">
        <v>256</v>
      </c>
      <c r="D341" s="115" t="s">
        <v>278</v>
      </c>
      <c r="E341" s="34">
        <v>156.65</v>
      </c>
      <c r="F341" s="34">
        <v>156.65</v>
      </c>
      <c r="G341" s="34">
        <v>156.65</v>
      </c>
    </row>
    <row r="342" spans="1:7" ht="56.25">
      <c r="A342" s="49" t="s">
        <v>55</v>
      </c>
      <c r="B342" s="50" t="s">
        <v>69</v>
      </c>
      <c r="C342" s="50" t="s">
        <v>256</v>
      </c>
      <c r="D342" s="50" t="s">
        <v>51</v>
      </c>
      <c r="E342" s="51">
        <v>156.65</v>
      </c>
      <c r="F342" s="51">
        <v>156.65</v>
      </c>
      <c r="G342" s="51">
        <v>156.65</v>
      </c>
    </row>
    <row r="343" spans="1:7" ht="56.25">
      <c r="A343" s="42" t="s">
        <v>489</v>
      </c>
      <c r="B343" s="115" t="s">
        <v>69</v>
      </c>
      <c r="C343" s="115" t="s">
        <v>490</v>
      </c>
      <c r="D343" s="115" t="s">
        <v>278</v>
      </c>
      <c r="E343" s="34">
        <v>150</v>
      </c>
      <c r="F343" s="34" t="s">
        <v>278</v>
      </c>
      <c r="G343" s="34" t="s">
        <v>278</v>
      </c>
    </row>
    <row r="344" spans="1:7" ht="37.5">
      <c r="A344" s="42" t="s">
        <v>491</v>
      </c>
      <c r="B344" s="115" t="s">
        <v>69</v>
      </c>
      <c r="C344" s="115" t="s">
        <v>492</v>
      </c>
      <c r="D344" s="115" t="s">
        <v>278</v>
      </c>
      <c r="E344" s="34">
        <v>150</v>
      </c>
      <c r="F344" s="34" t="s">
        <v>278</v>
      </c>
      <c r="G344" s="34" t="s">
        <v>278</v>
      </c>
    </row>
    <row r="345" spans="1:7" ht="56.25">
      <c r="A345" s="49" t="s">
        <v>55</v>
      </c>
      <c r="B345" s="50" t="s">
        <v>69</v>
      </c>
      <c r="C345" s="50" t="s">
        <v>492</v>
      </c>
      <c r="D345" s="50" t="s">
        <v>51</v>
      </c>
      <c r="E345" s="51">
        <v>150</v>
      </c>
      <c r="F345" s="51" t="s">
        <v>278</v>
      </c>
      <c r="G345" s="51" t="s">
        <v>278</v>
      </c>
    </row>
    <row r="346" spans="1:7" ht="40.5" customHeight="1">
      <c r="A346" s="42" t="s">
        <v>193</v>
      </c>
      <c r="B346" s="115" t="s">
        <v>69</v>
      </c>
      <c r="C346" s="115" t="s">
        <v>194</v>
      </c>
      <c r="D346" s="115" t="s">
        <v>278</v>
      </c>
      <c r="E346" s="34">
        <v>23147.821</v>
      </c>
      <c r="F346" s="34">
        <v>24522.44</v>
      </c>
      <c r="G346" s="34">
        <v>24522.44</v>
      </c>
    </row>
    <row r="347" spans="1:7" ht="39.75" customHeight="1">
      <c r="A347" s="42" t="s">
        <v>174</v>
      </c>
      <c r="B347" s="115" t="s">
        <v>69</v>
      </c>
      <c r="C347" s="115" t="s">
        <v>175</v>
      </c>
      <c r="D347" s="115" t="s">
        <v>278</v>
      </c>
      <c r="E347" s="34">
        <v>23147.821</v>
      </c>
      <c r="F347" s="34">
        <v>24522.44</v>
      </c>
      <c r="G347" s="34">
        <v>24522.44</v>
      </c>
    </row>
    <row r="348" spans="1:7" ht="112.5">
      <c r="A348" s="49" t="s">
        <v>36</v>
      </c>
      <c r="B348" s="50" t="s">
        <v>69</v>
      </c>
      <c r="C348" s="50" t="s">
        <v>175</v>
      </c>
      <c r="D348" s="50" t="s">
        <v>37</v>
      </c>
      <c r="E348" s="51">
        <v>21740.782</v>
      </c>
      <c r="F348" s="51">
        <v>23704.29</v>
      </c>
      <c r="G348" s="51">
        <v>23704.29</v>
      </c>
    </row>
    <row r="349" spans="1:7" ht="56.25">
      <c r="A349" s="49" t="s">
        <v>230</v>
      </c>
      <c r="B349" s="50" t="s">
        <v>69</v>
      </c>
      <c r="C349" s="50" t="s">
        <v>175</v>
      </c>
      <c r="D349" s="50" t="s">
        <v>38</v>
      </c>
      <c r="E349" s="51">
        <v>1377.039</v>
      </c>
      <c r="F349" s="51">
        <v>788.15</v>
      </c>
      <c r="G349" s="51">
        <v>788.15</v>
      </c>
    </row>
    <row r="350" spans="1:7" ht="18.75">
      <c r="A350" s="49" t="s">
        <v>40</v>
      </c>
      <c r="B350" s="50" t="s">
        <v>69</v>
      </c>
      <c r="C350" s="50" t="s">
        <v>175</v>
      </c>
      <c r="D350" s="50" t="s">
        <v>41</v>
      </c>
      <c r="E350" s="51">
        <v>30</v>
      </c>
      <c r="F350" s="51">
        <v>30</v>
      </c>
      <c r="G350" s="51">
        <v>30</v>
      </c>
    </row>
    <row r="351" spans="1:7" ht="75">
      <c r="A351" s="42" t="s">
        <v>584</v>
      </c>
      <c r="B351" s="115" t="s">
        <v>69</v>
      </c>
      <c r="C351" s="115" t="s">
        <v>209</v>
      </c>
      <c r="D351" s="115" t="s">
        <v>278</v>
      </c>
      <c r="E351" s="34">
        <v>4970.2254</v>
      </c>
      <c r="F351" s="34">
        <v>4281.02223</v>
      </c>
      <c r="G351" s="34">
        <v>2437.22223</v>
      </c>
    </row>
    <row r="352" spans="1:7" ht="41.25" customHeight="1">
      <c r="A352" s="42" t="s">
        <v>585</v>
      </c>
      <c r="B352" s="115" t="s">
        <v>69</v>
      </c>
      <c r="C352" s="115" t="s">
        <v>210</v>
      </c>
      <c r="D352" s="115" t="s">
        <v>278</v>
      </c>
      <c r="E352" s="34">
        <v>2236.22223</v>
      </c>
      <c r="F352" s="34">
        <v>2236.22223</v>
      </c>
      <c r="G352" s="34">
        <v>2236.22223</v>
      </c>
    </row>
    <row r="353" spans="1:7" ht="37.5">
      <c r="A353" s="42" t="s">
        <v>530</v>
      </c>
      <c r="B353" s="115" t="s">
        <v>69</v>
      </c>
      <c r="C353" s="115" t="s">
        <v>531</v>
      </c>
      <c r="D353" s="115" t="s">
        <v>278</v>
      </c>
      <c r="E353" s="34">
        <v>2236.22223</v>
      </c>
      <c r="F353" s="34">
        <v>2236.22223</v>
      </c>
      <c r="G353" s="34">
        <v>2236.22223</v>
      </c>
    </row>
    <row r="354" spans="1:7" ht="56.25">
      <c r="A354" s="31" t="s">
        <v>532</v>
      </c>
      <c r="B354" s="116" t="s">
        <v>69</v>
      </c>
      <c r="C354" s="116" t="s">
        <v>533</v>
      </c>
      <c r="D354" s="116" t="s">
        <v>278</v>
      </c>
      <c r="E354" s="35">
        <v>2236.22223</v>
      </c>
      <c r="F354" s="35">
        <v>2236.22223</v>
      </c>
      <c r="G354" s="35">
        <v>2236.22223</v>
      </c>
    </row>
    <row r="355" spans="1:7" ht="56.25">
      <c r="A355" s="49" t="s">
        <v>55</v>
      </c>
      <c r="B355" s="50" t="s">
        <v>69</v>
      </c>
      <c r="C355" s="50" t="s">
        <v>533</v>
      </c>
      <c r="D355" s="50" t="s">
        <v>51</v>
      </c>
      <c r="E355" s="51">
        <v>2236.22223</v>
      </c>
      <c r="F355" s="51">
        <v>2236.22223</v>
      </c>
      <c r="G355" s="51">
        <v>2236.22223</v>
      </c>
    </row>
    <row r="356" spans="1:7" ht="56.25">
      <c r="A356" s="42" t="s">
        <v>587</v>
      </c>
      <c r="B356" s="115" t="s">
        <v>69</v>
      </c>
      <c r="C356" s="115" t="s">
        <v>242</v>
      </c>
      <c r="D356" s="115" t="s">
        <v>278</v>
      </c>
      <c r="E356" s="34">
        <v>889.20317</v>
      </c>
      <c r="F356" s="34">
        <v>200</v>
      </c>
      <c r="G356" s="34">
        <v>200</v>
      </c>
    </row>
    <row r="357" spans="1:7" ht="35.25" customHeight="1">
      <c r="A357" s="42" t="s">
        <v>536</v>
      </c>
      <c r="B357" s="115" t="s">
        <v>69</v>
      </c>
      <c r="C357" s="115" t="s">
        <v>537</v>
      </c>
      <c r="D357" s="115" t="s">
        <v>278</v>
      </c>
      <c r="E357" s="34">
        <v>500</v>
      </c>
      <c r="F357" s="34" t="s">
        <v>278</v>
      </c>
      <c r="G357" s="34" t="s">
        <v>278</v>
      </c>
    </row>
    <row r="358" spans="1:7" ht="36" customHeight="1">
      <c r="A358" s="49" t="s">
        <v>47</v>
      </c>
      <c r="B358" s="50" t="s">
        <v>69</v>
      </c>
      <c r="C358" s="50" t="s">
        <v>537</v>
      </c>
      <c r="D358" s="50" t="s">
        <v>48</v>
      </c>
      <c r="E358" s="51">
        <v>500</v>
      </c>
      <c r="F358" s="51" t="s">
        <v>278</v>
      </c>
      <c r="G358" s="51" t="s">
        <v>278</v>
      </c>
    </row>
    <row r="359" spans="1:7" ht="61.5" customHeight="1">
      <c r="A359" s="42" t="s">
        <v>538</v>
      </c>
      <c r="B359" s="115" t="s">
        <v>69</v>
      </c>
      <c r="C359" s="115" t="s">
        <v>539</v>
      </c>
      <c r="D359" s="115" t="s">
        <v>278</v>
      </c>
      <c r="E359" s="34">
        <v>389.20317</v>
      </c>
      <c r="F359" s="34">
        <v>200</v>
      </c>
      <c r="G359" s="34">
        <v>200</v>
      </c>
    </row>
    <row r="360" spans="1:7" ht="93.75">
      <c r="A360" s="31" t="s">
        <v>540</v>
      </c>
      <c r="B360" s="116" t="s">
        <v>69</v>
      </c>
      <c r="C360" s="116" t="s">
        <v>541</v>
      </c>
      <c r="D360" s="116" t="s">
        <v>278</v>
      </c>
      <c r="E360" s="35">
        <v>389.20317</v>
      </c>
      <c r="F360" s="35">
        <v>200</v>
      </c>
      <c r="G360" s="35">
        <v>200</v>
      </c>
    </row>
    <row r="361" spans="1:7" ht="56.25">
      <c r="A361" s="49" t="s">
        <v>55</v>
      </c>
      <c r="B361" s="50" t="s">
        <v>69</v>
      </c>
      <c r="C361" s="50" t="s">
        <v>541</v>
      </c>
      <c r="D361" s="50" t="s">
        <v>51</v>
      </c>
      <c r="E361" s="51">
        <v>389.20317</v>
      </c>
      <c r="F361" s="51">
        <v>200</v>
      </c>
      <c r="G361" s="51">
        <v>200</v>
      </c>
    </row>
    <row r="362" spans="1:7" ht="37.5">
      <c r="A362" s="42" t="s">
        <v>588</v>
      </c>
      <c r="B362" s="115" t="s">
        <v>69</v>
      </c>
      <c r="C362" s="115" t="s">
        <v>211</v>
      </c>
      <c r="D362" s="115" t="s">
        <v>278</v>
      </c>
      <c r="E362" s="34">
        <v>1</v>
      </c>
      <c r="F362" s="34">
        <v>1</v>
      </c>
      <c r="G362" s="34">
        <v>1</v>
      </c>
    </row>
    <row r="363" spans="1:7" ht="56.25">
      <c r="A363" s="42" t="s">
        <v>542</v>
      </c>
      <c r="B363" s="115" t="s">
        <v>69</v>
      </c>
      <c r="C363" s="115" t="s">
        <v>543</v>
      </c>
      <c r="D363" s="115" t="s">
        <v>278</v>
      </c>
      <c r="E363" s="34">
        <v>1</v>
      </c>
      <c r="F363" s="34">
        <v>1</v>
      </c>
      <c r="G363" s="34">
        <v>1</v>
      </c>
    </row>
    <row r="364" spans="1:7" ht="42" customHeight="1">
      <c r="A364" s="49" t="s">
        <v>230</v>
      </c>
      <c r="B364" s="50" t="s">
        <v>69</v>
      </c>
      <c r="C364" s="50" t="s">
        <v>543</v>
      </c>
      <c r="D364" s="50" t="s">
        <v>38</v>
      </c>
      <c r="E364" s="51">
        <v>1</v>
      </c>
      <c r="F364" s="51">
        <v>1</v>
      </c>
      <c r="G364" s="51">
        <v>1</v>
      </c>
    </row>
    <row r="365" spans="1:7" ht="37.5">
      <c r="A365" s="42" t="s">
        <v>551</v>
      </c>
      <c r="B365" s="115" t="s">
        <v>69</v>
      </c>
      <c r="C365" s="115" t="s">
        <v>552</v>
      </c>
      <c r="D365" s="115" t="s">
        <v>278</v>
      </c>
      <c r="E365" s="34">
        <v>1843.8</v>
      </c>
      <c r="F365" s="34">
        <v>1843.8</v>
      </c>
      <c r="G365" s="34" t="s">
        <v>278</v>
      </c>
    </row>
    <row r="366" spans="1:7" ht="56.25">
      <c r="A366" s="42" t="s">
        <v>553</v>
      </c>
      <c r="B366" s="115" t="s">
        <v>69</v>
      </c>
      <c r="C366" s="115" t="s">
        <v>554</v>
      </c>
      <c r="D366" s="115" t="s">
        <v>278</v>
      </c>
      <c r="E366" s="34">
        <v>1843.8</v>
      </c>
      <c r="F366" s="34">
        <v>1843.8</v>
      </c>
      <c r="G366" s="34" t="s">
        <v>278</v>
      </c>
    </row>
    <row r="367" spans="1:7" ht="56.25">
      <c r="A367" s="49" t="s">
        <v>55</v>
      </c>
      <c r="B367" s="50" t="s">
        <v>69</v>
      </c>
      <c r="C367" s="50" t="s">
        <v>554</v>
      </c>
      <c r="D367" s="50" t="s">
        <v>51</v>
      </c>
      <c r="E367" s="51">
        <v>1843.8</v>
      </c>
      <c r="F367" s="51">
        <v>1843.8</v>
      </c>
      <c r="G367" s="51" t="s">
        <v>278</v>
      </c>
    </row>
    <row r="368" spans="1:7" ht="37.5">
      <c r="A368" s="42" t="s">
        <v>590</v>
      </c>
      <c r="B368" s="115" t="s">
        <v>69</v>
      </c>
      <c r="C368" s="115" t="s">
        <v>212</v>
      </c>
      <c r="D368" s="115" t="s">
        <v>278</v>
      </c>
      <c r="E368" s="34">
        <v>2620</v>
      </c>
      <c r="F368" s="34">
        <v>2730</v>
      </c>
      <c r="G368" s="34">
        <v>2730</v>
      </c>
    </row>
    <row r="369" spans="1:7" ht="37.5">
      <c r="A369" s="42" t="s">
        <v>64</v>
      </c>
      <c r="B369" s="115" t="s">
        <v>69</v>
      </c>
      <c r="C369" s="115" t="s">
        <v>301</v>
      </c>
      <c r="D369" s="115" t="s">
        <v>278</v>
      </c>
      <c r="E369" s="34">
        <v>2620</v>
      </c>
      <c r="F369" s="34">
        <v>2730</v>
      </c>
      <c r="G369" s="34">
        <v>2730</v>
      </c>
    </row>
    <row r="370" spans="1:7" ht="18.75">
      <c r="A370" s="42" t="s">
        <v>594</v>
      </c>
      <c r="B370" s="115" t="s">
        <v>69</v>
      </c>
      <c r="C370" s="115" t="s">
        <v>302</v>
      </c>
      <c r="D370" s="115" t="s">
        <v>278</v>
      </c>
      <c r="E370" s="34">
        <v>2620</v>
      </c>
      <c r="F370" s="34">
        <v>2730</v>
      </c>
      <c r="G370" s="34">
        <v>2730</v>
      </c>
    </row>
    <row r="371" spans="1:7" ht="187.5">
      <c r="A371" s="31" t="s">
        <v>561</v>
      </c>
      <c r="B371" s="116" t="s">
        <v>69</v>
      </c>
      <c r="C371" s="116" t="s">
        <v>562</v>
      </c>
      <c r="D371" s="116" t="s">
        <v>278</v>
      </c>
      <c r="E371" s="35">
        <v>2620</v>
      </c>
      <c r="F371" s="35">
        <v>2730</v>
      </c>
      <c r="G371" s="35">
        <v>2730</v>
      </c>
    </row>
    <row r="372" spans="1:7" ht="37.5">
      <c r="A372" s="49" t="s">
        <v>47</v>
      </c>
      <c r="B372" s="50" t="s">
        <v>69</v>
      </c>
      <c r="C372" s="50" t="s">
        <v>562</v>
      </c>
      <c r="D372" s="50" t="s">
        <v>48</v>
      </c>
      <c r="E372" s="51">
        <v>2620</v>
      </c>
      <c r="F372" s="51">
        <v>2730</v>
      </c>
      <c r="G372" s="51">
        <v>2730</v>
      </c>
    </row>
    <row r="373" spans="1:7" ht="18.75">
      <c r="A373" s="42" t="s">
        <v>229</v>
      </c>
      <c r="B373" s="115" t="s">
        <v>69</v>
      </c>
      <c r="C373" s="115" t="s">
        <v>214</v>
      </c>
      <c r="D373" s="115" t="s">
        <v>278</v>
      </c>
      <c r="E373" s="34">
        <v>2818.7</v>
      </c>
      <c r="F373" s="34">
        <v>2818.7</v>
      </c>
      <c r="G373" s="34">
        <v>2818.7</v>
      </c>
    </row>
    <row r="374" spans="1:7" ht="18.75">
      <c r="A374" s="42" t="s">
        <v>49</v>
      </c>
      <c r="B374" s="115" t="s">
        <v>69</v>
      </c>
      <c r="C374" s="115" t="s">
        <v>215</v>
      </c>
      <c r="D374" s="115" t="s">
        <v>278</v>
      </c>
      <c r="E374" s="34">
        <v>2818.7</v>
      </c>
      <c r="F374" s="34">
        <v>2818.7</v>
      </c>
      <c r="G374" s="34">
        <v>2818.7</v>
      </c>
    </row>
    <row r="375" spans="1:7" ht="114" customHeight="1">
      <c r="A375" s="31" t="s">
        <v>306</v>
      </c>
      <c r="B375" s="116" t="s">
        <v>69</v>
      </c>
      <c r="C375" s="116" t="s">
        <v>307</v>
      </c>
      <c r="D375" s="116" t="s">
        <v>278</v>
      </c>
      <c r="E375" s="35">
        <v>2772.1</v>
      </c>
      <c r="F375" s="35">
        <v>2772.1</v>
      </c>
      <c r="G375" s="35">
        <v>2772.1</v>
      </c>
    </row>
    <row r="376" spans="1:7" ht="112.5">
      <c r="A376" s="49" t="s">
        <v>36</v>
      </c>
      <c r="B376" s="50" t="s">
        <v>69</v>
      </c>
      <c r="C376" s="50" t="s">
        <v>307</v>
      </c>
      <c r="D376" s="50" t="s">
        <v>37</v>
      </c>
      <c r="E376" s="51">
        <v>2622.1</v>
      </c>
      <c r="F376" s="51">
        <v>2622.1</v>
      </c>
      <c r="G376" s="51">
        <v>2622.1</v>
      </c>
    </row>
    <row r="377" spans="1:7" ht="56.25">
      <c r="A377" s="49" t="s">
        <v>230</v>
      </c>
      <c r="B377" s="50" t="s">
        <v>69</v>
      </c>
      <c r="C377" s="50" t="s">
        <v>307</v>
      </c>
      <c r="D377" s="50" t="s">
        <v>38</v>
      </c>
      <c r="E377" s="51">
        <v>150</v>
      </c>
      <c r="F377" s="51">
        <v>150</v>
      </c>
      <c r="G377" s="51">
        <v>150</v>
      </c>
    </row>
    <row r="378" spans="1:7" ht="114.75" customHeight="1">
      <c r="A378" s="31" t="s">
        <v>601</v>
      </c>
      <c r="B378" s="116" t="s">
        <v>69</v>
      </c>
      <c r="C378" s="116" t="s">
        <v>563</v>
      </c>
      <c r="D378" s="116" t="s">
        <v>278</v>
      </c>
      <c r="E378" s="35">
        <v>46.6</v>
      </c>
      <c r="F378" s="35">
        <v>46.6</v>
      </c>
      <c r="G378" s="35">
        <v>46.6</v>
      </c>
    </row>
    <row r="379" spans="1:7" ht="112.5">
      <c r="A379" s="49" t="s">
        <v>36</v>
      </c>
      <c r="B379" s="50" t="s">
        <v>69</v>
      </c>
      <c r="C379" s="50" t="s">
        <v>563</v>
      </c>
      <c r="D379" s="50" t="s">
        <v>37</v>
      </c>
      <c r="E379" s="51">
        <v>45.7</v>
      </c>
      <c r="F379" s="51">
        <v>45.7</v>
      </c>
      <c r="G379" s="51">
        <v>45.7</v>
      </c>
    </row>
    <row r="380" spans="1:7" ht="62.25" customHeight="1">
      <c r="A380" s="49" t="s">
        <v>230</v>
      </c>
      <c r="B380" s="50" t="s">
        <v>69</v>
      </c>
      <c r="C380" s="50" t="s">
        <v>563</v>
      </c>
      <c r="D380" s="50" t="s">
        <v>38</v>
      </c>
      <c r="E380" s="51">
        <v>0.9</v>
      </c>
      <c r="F380" s="51">
        <v>0.9</v>
      </c>
      <c r="G380" s="51">
        <v>0.9</v>
      </c>
    </row>
    <row r="381" spans="1:7" ht="57.75" customHeight="1">
      <c r="A381" s="30" t="s">
        <v>177</v>
      </c>
      <c r="B381" s="116" t="s">
        <v>78</v>
      </c>
      <c r="C381" s="31" t="s">
        <v>278</v>
      </c>
      <c r="D381" s="31" t="s">
        <v>278</v>
      </c>
      <c r="E381" s="35">
        <v>49017.502</v>
      </c>
      <c r="F381" s="35">
        <v>42492</v>
      </c>
      <c r="G381" s="35">
        <v>50594.4</v>
      </c>
    </row>
    <row r="382" spans="1:7" ht="37.5">
      <c r="A382" s="42" t="s">
        <v>572</v>
      </c>
      <c r="B382" s="115" t="s">
        <v>78</v>
      </c>
      <c r="C382" s="115" t="s">
        <v>207</v>
      </c>
      <c r="D382" s="115" t="s">
        <v>278</v>
      </c>
      <c r="E382" s="34">
        <v>49017.502</v>
      </c>
      <c r="F382" s="34">
        <v>34992</v>
      </c>
      <c r="G382" s="34">
        <v>35694.4</v>
      </c>
    </row>
    <row r="383" spans="1:7" ht="37.5">
      <c r="A383" s="42" t="s">
        <v>577</v>
      </c>
      <c r="B383" s="115" t="s">
        <v>78</v>
      </c>
      <c r="C383" s="115" t="s">
        <v>507</v>
      </c>
      <c r="D383" s="115" t="s">
        <v>278</v>
      </c>
      <c r="E383" s="34">
        <v>49017.502</v>
      </c>
      <c r="F383" s="34">
        <v>34992</v>
      </c>
      <c r="G383" s="34">
        <v>35694.4</v>
      </c>
    </row>
    <row r="384" spans="1:7" ht="34.5" customHeight="1">
      <c r="A384" s="42" t="s">
        <v>578</v>
      </c>
      <c r="B384" s="115" t="s">
        <v>78</v>
      </c>
      <c r="C384" s="115" t="s">
        <v>508</v>
      </c>
      <c r="D384" s="115" t="s">
        <v>278</v>
      </c>
      <c r="E384" s="34">
        <v>18880.948</v>
      </c>
      <c r="F384" s="34">
        <v>18292.7</v>
      </c>
      <c r="G384" s="34">
        <v>18062.9</v>
      </c>
    </row>
    <row r="385" spans="1:7" ht="58.5" customHeight="1">
      <c r="A385" s="49" t="s">
        <v>36</v>
      </c>
      <c r="B385" s="50" t="s">
        <v>78</v>
      </c>
      <c r="C385" s="50" t="s">
        <v>508</v>
      </c>
      <c r="D385" s="50" t="s">
        <v>37</v>
      </c>
      <c r="E385" s="51">
        <v>18251.581</v>
      </c>
      <c r="F385" s="51">
        <v>17932.975</v>
      </c>
      <c r="G385" s="51">
        <v>17932.975</v>
      </c>
    </row>
    <row r="386" spans="1:7" ht="21" customHeight="1">
      <c r="A386" s="49" t="s">
        <v>230</v>
      </c>
      <c r="B386" s="50" t="s">
        <v>78</v>
      </c>
      <c r="C386" s="50" t="s">
        <v>508</v>
      </c>
      <c r="D386" s="50" t="s">
        <v>38</v>
      </c>
      <c r="E386" s="51">
        <v>609.598</v>
      </c>
      <c r="F386" s="51">
        <v>339.956</v>
      </c>
      <c r="G386" s="51">
        <v>110.156</v>
      </c>
    </row>
    <row r="387" spans="1:7" ht="19.5" customHeight="1">
      <c r="A387" s="49" t="s">
        <v>40</v>
      </c>
      <c r="B387" s="50" t="s">
        <v>78</v>
      </c>
      <c r="C387" s="50" t="s">
        <v>508</v>
      </c>
      <c r="D387" s="50" t="s">
        <v>41</v>
      </c>
      <c r="E387" s="51">
        <v>1.23</v>
      </c>
      <c r="F387" s="51">
        <v>1.23</v>
      </c>
      <c r="G387" s="51">
        <v>1.23</v>
      </c>
    </row>
    <row r="388" spans="1:7" ht="55.5" customHeight="1">
      <c r="A388" s="31" t="s">
        <v>245</v>
      </c>
      <c r="B388" s="116" t="s">
        <v>78</v>
      </c>
      <c r="C388" s="116" t="s">
        <v>509</v>
      </c>
      <c r="D388" s="116" t="s">
        <v>278</v>
      </c>
      <c r="E388" s="35">
        <v>18.539</v>
      </c>
      <c r="F388" s="35">
        <v>18.539</v>
      </c>
      <c r="G388" s="35">
        <v>18.539</v>
      </c>
    </row>
    <row r="389" spans="1:7" ht="56.25">
      <c r="A389" s="49" t="s">
        <v>230</v>
      </c>
      <c r="B389" s="50" t="s">
        <v>78</v>
      </c>
      <c r="C389" s="50" t="s">
        <v>509</v>
      </c>
      <c r="D389" s="50" t="s">
        <v>38</v>
      </c>
      <c r="E389" s="51">
        <v>18.539</v>
      </c>
      <c r="F389" s="51">
        <v>18.539</v>
      </c>
      <c r="G389" s="51">
        <v>18.539</v>
      </c>
    </row>
    <row r="390" spans="1:7" ht="73.5" customHeight="1">
      <c r="A390" s="42" t="s">
        <v>579</v>
      </c>
      <c r="B390" s="115" t="s">
        <v>78</v>
      </c>
      <c r="C390" s="115" t="s">
        <v>510</v>
      </c>
      <c r="D390" s="115" t="s">
        <v>278</v>
      </c>
      <c r="E390" s="34">
        <v>505.1</v>
      </c>
      <c r="F390" s="34">
        <v>496.7</v>
      </c>
      <c r="G390" s="34">
        <v>492.5</v>
      </c>
    </row>
    <row r="391" spans="1:7" ht="22.5" customHeight="1">
      <c r="A391" s="31" t="s">
        <v>511</v>
      </c>
      <c r="B391" s="116" t="s">
        <v>78</v>
      </c>
      <c r="C391" s="116" t="s">
        <v>512</v>
      </c>
      <c r="D391" s="116" t="s">
        <v>278</v>
      </c>
      <c r="E391" s="35">
        <v>505.1</v>
      </c>
      <c r="F391" s="35">
        <v>496.7</v>
      </c>
      <c r="G391" s="35">
        <v>492.5</v>
      </c>
    </row>
    <row r="392" spans="1:7" ht="18.75">
      <c r="A392" s="49" t="s">
        <v>79</v>
      </c>
      <c r="B392" s="50" t="s">
        <v>78</v>
      </c>
      <c r="C392" s="50" t="s">
        <v>512</v>
      </c>
      <c r="D392" s="50" t="s">
        <v>80</v>
      </c>
      <c r="E392" s="51">
        <v>505.1</v>
      </c>
      <c r="F392" s="51">
        <v>496.7</v>
      </c>
      <c r="G392" s="51">
        <v>492.5</v>
      </c>
    </row>
    <row r="393" spans="1:7" ht="60.75" customHeight="1">
      <c r="A393" s="42" t="s">
        <v>218</v>
      </c>
      <c r="B393" s="115" t="s">
        <v>78</v>
      </c>
      <c r="C393" s="115" t="s">
        <v>513</v>
      </c>
      <c r="D393" s="115" t="s">
        <v>278</v>
      </c>
      <c r="E393" s="34">
        <v>29631.454</v>
      </c>
      <c r="F393" s="34">
        <v>16202.6</v>
      </c>
      <c r="G393" s="34">
        <v>17139</v>
      </c>
    </row>
    <row r="394" spans="1:7" ht="18.75">
      <c r="A394" s="49" t="s">
        <v>79</v>
      </c>
      <c r="B394" s="50" t="s">
        <v>78</v>
      </c>
      <c r="C394" s="50" t="s">
        <v>513</v>
      </c>
      <c r="D394" s="50" t="s">
        <v>80</v>
      </c>
      <c r="E394" s="51">
        <v>29631.454</v>
      </c>
      <c r="F394" s="51">
        <v>16202.6</v>
      </c>
      <c r="G394" s="51">
        <v>17139</v>
      </c>
    </row>
    <row r="395" spans="1:7" ht="18.75">
      <c r="A395" s="42" t="s">
        <v>229</v>
      </c>
      <c r="B395" s="115" t="s">
        <v>78</v>
      </c>
      <c r="C395" s="115" t="s">
        <v>214</v>
      </c>
      <c r="D395" s="115" t="s">
        <v>278</v>
      </c>
      <c r="E395" s="34" t="s">
        <v>278</v>
      </c>
      <c r="F395" s="34">
        <v>7500</v>
      </c>
      <c r="G395" s="34">
        <v>14900</v>
      </c>
    </row>
    <row r="396" spans="1:7" ht="18.75">
      <c r="A396" s="42" t="s">
        <v>49</v>
      </c>
      <c r="B396" s="115" t="s">
        <v>78</v>
      </c>
      <c r="C396" s="115" t="s">
        <v>215</v>
      </c>
      <c r="D396" s="115" t="s">
        <v>278</v>
      </c>
      <c r="E396" s="34" t="s">
        <v>278</v>
      </c>
      <c r="F396" s="34">
        <v>7500</v>
      </c>
      <c r="G396" s="34">
        <v>14900</v>
      </c>
    </row>
    <row r="397" spans="1:7" ht="21" customHeight="1">
      <c r="A397" s="31" t="s">
        <v>120</v>
      </c>
      <c r="B397" s="116" t="s">
        <v>78</v>
      </c>
      <c r="C397" s="116" t="s">
        <v>178</v>
      </c>
      <c r="D397" s="116" t="s">
        <v>278</v>
      </c>
      <c r="E397" s="35" t="s">
        <v>278</v>
      </c>
      <c r="F397" s="35">
        <v>7500</v>
      </c>
      <c r="G397" s="35">
        <v>14900</v>
      </c>
    </row>
    <row r="398" spans="1:7" ht="18.75">
      <c r="A398" s="49" t="s">
        <v>259</v>
      </c>
      <c r="B398" s="50" t="s">
        <v>78</v>
      </c>
      <c r="C398" s="50" t="s">
        <v>178</v>
      </c>
      <c r="D398" s="50" t="s">
        <v>11</v>
      </c>
      <c r="E398" s="51" t="s">
        <v>278</v>
      </c>
      <c r="F398" s="51">
        <v>7500</v>
      </c>
      <c r="G398" s="51">
        <v>14900</v>
      </c>
    </row>
  </sheetData>
  <sheetProtection/>
  <mergeCells count="10">
    <mergeCell ref="B2:G2"/>
    <mergeCell ref="B3:G3"/>
    <mergeCell ref="B6:G6"/>
    <mergeCell ref="B7:G7"/>
    <mergeCell ref="B10:B11"/>
    <mergeCell ref="C10:C11"/>
    <mergeCell ref="D10:D11"/>
    <mergeCell ref="E10:G10"/>
    <mergeCell ref="A9:G9"/>
    <mergeCell ref="A10:A11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"/>
  <sheetViews>
    <sheetView view="pageBreakPreview" zoomScaleSheetLayoutView="100" zoomScalePageLayoutView="0" workbookViewId="0" topLeftCell="A1">
      <selection activeCell="F1" sqref="F1"/>
    </sheetView>
  </sheetViews>
  <sheetFormatPr defaultColWidth="39.75390625" defaultRowHeight="12.75"/>
  <cols>
    <col min="1" max="1" width="56.00390625" style="44" customWidth="1"/>
    <col min="2" max="2" width="17.625" style="44" bestFit="1" customWidth="1"/>
    <col min="3" max="3" width="5.125" style="44" bestFit="1" customWidth="1"/>
    <col min="4" max="4" width="19.875" style="44" customWidth="1"/>
    <col min="5" max="5" width="20.625" style="44" customWidth="1"/>
    <col min="6" max="6" width="20.00390625" style="44" customWidth="1"/>
    <col min="7" max="16384" width="39.75390625" style="44" customWidth="1"/>
  </cols>
  <sheetData>
    <row r="1" spans="2:6" ht="18.75">
      <c r="B1" s="52"/>
      <c r="C1" s="52"/>
      <c r="D1" s="52"/>
      <c r="E1" s="52"/>
      <c r="F1" s="52" t="s">
        <v>615</v>
      </c>
    </row>
    <row r="2" spans="2:6" ht="18.75">
      <c r="B2" s="118" t="str">
        <f>'доходы 1'!B2:E2</f>
        <v>решения Совета муниципального района</v>
      </c>
      <c r="C2" s="118"/>
      <c r="D2" s="118"/>
      <c r="E2" s="118"/>
      <c r="F2" s="118"/>
    </row>
    <row r="3" spans="2:6" ht="18.75">
      <c r="B3" s="118" t="str">
        <f>'доходы 1'!B3:E3</f>
        <v> "Княжпогостский" от 23 марта 2021 года № 162</v>
      </c>
      <c r="C3" s="118"/>
      <c r="D3" s="118"/>
      <c r="E3" s="118"/>
      <c r="F3" s="118"/>
    </row>
    <row r="4" spans="2:6" ht="18.75">
      <c r="B4" s="52"/>
      <c r="C4" s="52"/>
      <c r="D4" s="52"/>
      <c r="E4" s="52"/>
      <c r="F4" s="52"/>
    </row>
    <row r="5" spans="2:6" ht="18.75">
      <c r="B5" s="52"/>
      <c r="C5" s="52"/>
      <c r="D5" s="52"/>
      <c r="E5" s="52"/>
      <c r="F5" s="52" t="str">
        <f>F1</f>
        <v>Приложение 3</v>
      </c>
    </row>
    <row r="6" spans="2:6" ht="18.75">
      <c r="B6" s="118" t="str">
        <f>'доходы 1'!B6:E6</f>
        <v>к решению Совета муниципального района</v>
      </c>
      <c r="C6" s="118"/>
      <c r="D6" s="118"/>
      <c r="E6" s="118"/>
      <c r="F6" s="118"/>
    </row>
    <row r="7" spans="1:6" ht="18.75" customHeight="1">
      <c r="A7" s="46" t="s">
        <v>278</v>
      </c>
      <c r="B7" s="124" t="str">
        <f>'доходы 1'!B7:E7</f>
        <v>"Княжпогостский" от 22 декабря 2020 года № 147</v>
      </c>
      <c r="C7" s="124"/>
      <c r="D7" s="124"/>
      <c r="E7" s="124"/>
      <c r="F7" s="124"/>
    </row>
    <row r="8" spans="1:6" ht="18.75" customHeight="1">
      <c r="A8" s="46" t="s">
        <v>278</v>
      </c>
      <c r="B8" s="46" t="s">
        <v>278</v>
      </c>
      <c r="C8" s="46" t="s">
        <v>278</v>
      </c>
      <c r="D8" s="46" t="s">
        <v>278</v>
      </c>
      <c r="E8" s="46" t="s">
        <v>278</v>
      </c>
      <c r="F8" s="46" t="s">
        <v>278</v>
      </c>
    </row>
    <row r="9" spans="1:6" ht="79.5" customHeight="1">
      <c r="A9" s="125" t="s">
        <v>596</v>
      </c>
      <c r="B9" s="125"/>
      <c r="C9" s="125"/>
      <c r="D9" s="125"/>
      <c r="E9" s="125"/>
      <c r="F9" s="125"/>
    </row>
    <row r="10" spans="1:6" ht="13.5" customHeight="1">
      <c r="A10" s="131" t="s">
        <v>278</v>
      </c>
      <c r="B10" s="131"/>
      <c r="C10" s="131"/>
      <c r="D10" s="131"/>
      <c r="E10" s="131"/>
      <c r="F10" s="131"/>
    </row>
    <row r="11" spans="1:6" ht="18.75" customHeight="1">
      <c r="A11" s="126" t="s">
        <v>31</v>
      </c>
      <c r="B11" s="126" t="s">
        <v>32</v>
      </c>
      <c r="C11" s="126" t="s">
        <v>33</v>
      </c>
      <c r="D11" s="128" t="s">
        <v>121</v>
      </c>
      <c r="E11" s="129"/>
      <c r="F11" s="130"/>
    </row>
    <row r="12" spans="1:6" ht="18.75">
      <c r="A12" s="127"/>
      <c r="B12" s="127" t="s">
        <v>278</v>
      </c>
      <c r="C12" s="127" t="s">
        <v>278</v>
      </c>
      <c r="D12" s="47" t="s">
        <v>260</v>
      </c>
      <c r="E12" s="47" t="s">
        <v>277</v>
      </c>
      <c r="F12" s="47" t="s">
        <v>430</v>
      </c>
    </row>
    <row r="13" spans="1:6" ht="18.7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</row>
    <row r="14" spans="1:6" ht="18.75">
      <c r="A14" s="41" t="s">
        <v>279</v>
      </c>
      <c r="B14" s="29" t="s">
        <v>278</v>
      </c>
      <c r="C14" s="29" t="s">
        <v>278</v>
      </c>
      <c r="D14" s="34">
        <v>778705.3106</v>
      </c>
      <c r="E14" s="34">
        <v>646069.79156</v>
      </c>
      <c r="F14" s="34">
        <v>634321.52814</v>
      </c>
    </row>
    <row r="15" spans="1:6" ht="37.5">
      <c r="A15" s="36" t="s">
        <v>571</v>
      </c>
      <c r="B15" s="32" t="s">
        <v>179</v>
      </c>
      <c r="C15" s="32" t="s">
        <v>278</v>
      </c>
      <c r="D15" s="37">
        <v>300</v>
      </c>
      <c r="E15" s="37" t="s">
        <v>278</v>
      </c>
      <c r="F15" s="37" t="s">
        <v>278</v>
      </c>
    </row>
    <row r="16" spans="1:6" ht="37.5">
      <c r="A16" s="36" t="s">
        <v>573</v>
      </c>
      <c r="B16" s="32" t="s">
        <v>180</v>
      </c>
      <c r="C16" s="32" t="s">
        <v>278</v>
      </c>
      <c r="D16" s="37">
        <v>300</v>
      </c>
      <c r="E16" s="37" t="s">
        <v>278</v>
      </c>
      <c r="F16" s="37" t="s">
        <v>278</v>
      </c>
    </row>
    <row r="17" spans="1:6" ht="75">
      <c r="A17" s="36" t="s">
        <v>280</v>
      </c>
      <c r="B17" s="32" t="s">
        <v>281</v>
      </c>
      <c r="C17" s="32" t="s">
        <v>278</v>
      </c>
      <c r="D17" s="37">
        <v>300</v>
      </c>
      <c r="E17" s="37" t="s">
        <v>278</v>
      </c>
      <c r="F17" s="37" t="s">
        <v>278</v>
      </c>
    </row>
    <row r="18" spans="1:6" ht="18.75">
      <c r="A18" s="38" t="s">
        <v>40</v>
      </c>
      <c r="B18" s="33" t="s">
        <v>281</v>
      </c>
      <c r="C18" s="33" t="s">
        <v>41</v>
      </c>
      <c r="D18" s="39">
        <v>300</v>
      </c>
      <c r="E18" s="39" t="s">
        <v>278</v>
      </c>
      <c r="F18" s="39" t="s">
        <v>278</v>
      </c>
    </row>
    <row r="19" spans="1:6" ht="56.25">
      <c r="A19" s="36" t="s">
        <v>66</v>
      </c>
      <c r="B19" s="32" t="s">
        <v>181</v>
      </c>
      <c r="C19" s="32" t="s">
        <v>278</v>
      </c>
      <c r="D19" s="37">
        <v>31800.70022</v>
      </c>
      <c r="E19" s="37">
        <v>26395.68</v>
      </c>
      <c r="F19" s="37">
        <v>21413.35</v>
      </c>
    </row>
    <row r="20" spans="1:6" ht="75">
      <c r="A20" s="36" t="s">
        <v>282</v>
      </c>
      <c r="B20" s="32" t="s">
        <v>182</v>
      </c>
      <c r="C20" s="32" t="s">
        <v>278</v>
      </c>
      <c r="D20" s="37">
        <v>31800.70022</v>
      </c>
      <c r="E20" s="37">
        <v>26395.68</v>
      </c>
      <c r="F20" s="37">
        <v>21413.35</v>
      </c>
    </row>
    <row r="21" spans="1:6" ht="37.5">
      <c r="A21" s="36" t="s">
        <v>247</v>
      </c>
      <c r="B21" s="32" t="s">
        <v>283</v>
      </c>
      <c r="C21" s="32" t="s">
        <v>278</v>
      </c>
      <c r="D21" s="37">
        <v>12219.90601</v>
      </c>
      <c r="E21" s="37">
        <v>12314.16916</v>
      </c>
      <c r="F21" s="37">
        <v>12314.16916</v>
      </c>
    </row>
    <row r="22" spans="1:6" ht="56.25">
      <c r="A22" s="38" t="s">
        <v>230</v>
      </c>
      <c r="B22" s="33" t="s">
        <v>283</v>
      </c>
      <c r="C22" s="33" t="s">
        <v>38</v>
      </c>
      <c r="D22" s="39">
        <v>3238.39086</v>
      </c>
      <c r="E22" s="39">
        <v>3332.654</v>
      </c>
      <c r="F22" s="39">
        <v>3332.654</v>
      </c>
    </row>
    <row r="23" spans="1:6" ht="37.5">
      <c r="A23" s="38" t="s">
        <v>247</v>
      </c>
      <c r="B23" s="33" t="s">
        <v>701</v>
      </c>
      <c r="C23" s="33" t="s">
        <v>278</v>
      </c>
      <c r="D23" s="39">
        <v>8981.51515</v>
      </c>
      <c r="E23" s="39">
        <v>8981.51516</v>
      </c>
      <c r="F23" s="39">
        <v>8981.51516</v>
      </c>
    </row>
    <row r="24" spans="1:6" ht="56.25">
      <c r="A24" s="38" t="s">
        <v>230</v>
      </c>
      <c r="B24" s="33" t="s">
        <v>701</v>
      </c>
      <c r="C24" s="33" t="s">
        <v>38</v>
      </c>
      <c r="D24" s="39">
        <v>8981.51515</v>
      </c>
      <c r="E24" s="39">
        <v>8981.51516</v>
      </c>
      <c r="F24" s="39">
        <v>8981.51516</v>
      </c>
    </row>
    <row r="25" spans="1:6" ht="56.25">
      <c r="A25" s="36" t="s">
        <v>248</v>
      </c>
      <c r="B25" s="32" t="s">
        <v>249</v>
      </c>
      <c r="C25" s="32" t="s">
        <v>278</v>
      </c>
      <c r="D25" s="37">
        <v>7980.34136</v>
      </c>
      <c r="E25" s="37">
        <v>2535.72136</v>
      </c>
      <c r="F25" s="37">
        <v>2753.39136</v>
      </c>
    </row>
    <row r="26" spans="1:6" ht="56.25">
      <c r="A26" s="38" t="s">
        <v>230</v>
      </c>
      <c r="B26" s="33" t="s">
        <v>249</v>
      </c>
      <c r="C26" s="33" t="s">
        <v>38</v>
      </c>
      <c r="D26" s="39">
        <v>7980.34136</v>
      </c>
      <c r="E26" s="39">
        <v>2535.72136</v>
      </c>
      <c r="F26" s="39">
        <v>2753.39136</v>
      </c>
    </row>
    <row r="27" spans="1:6" ht="27.75" customHeight="1">
      <c r="A27" s="36" t="s">
        <v>270</v>
      </c>
      <c r="B27" s="32" t="s">
        <v>271</v>
      </c>
      <c r="C27" s="32" t="s">
        <v>278</v>
      </c>
      <c r="D27" s="37">
        <v>540.05263</v>
      </c>
      <c r="E27" s="37">
        <v>445.78948</v>
      </c>
      <c r="F27" s="37">
        <v>445.78948</v>
      </c>
    </row>
    <row r="28" spans="1:6" ht="56.25">
      <c r="A28" s="38" t="s">
        <v>230</v>
      </c>
      <c r="B28" s="33" t="s">
        <v>271</v>
      </c>
      <c r="C28" s="33" t="s">
        <v>38</v>
      </c>
      <c r="D28" s="39">
        <v>94.26316</v>
      </c>
      <c r="E28" s="39" t="s">
        <v>278</v>
      </c>
      <c r="F28" s="39" t="s">
        <v>278</v>
      </c>
    </row>
    <row r="29" spans="1:6" ht="22.5" customHeight="1">
      <c r="A29" s="38" t="s">
        <v>270</v>
      </c>
      <c r="B29" s="33" t="s">
        <v>272</v>
      </c>
      <c r="C29" s="33" t="s">
        <v>278</v>
      </c>
      <c r="D29" s="39">
        <v>445.78947</v>
      </c>
      <c r="E29" s="39">
        <v>445.78948</v>
      </c>
      <c r="F29" s="39">
        <v>445.78948</v>
      </c>
    </row>
    <row r="30" spans="1:6" ht="56.25">
      <c r="A30" s="38" t="s">
        <v>230</v>
      </c>
      <c r="B30" s="33" t="s">
        <v>272</v>
      </c>
      <c r="C30" s="33" t="s">
        <v>38</v>
      </c>
      <c r="D30" s="39">
        <v>445.78947</v>
      </c>
      <c r="E30" s="39">
        <v>445.78948</v>
      </c>
      <c r="F30" s="39">
        <v>445.78948</v>
      </c>
    </row>
    <row r="31" spans="1:6" ht="37.5">
      <c r="A31" s="36" t="s">
        <v>454</v>
      </c>
      <c r="B31" s="32" t="s">
        <v>455</v>
      </c>
      <c r="C31" s="32" t="s">
        <v>278</v>
      </c>
      <c r="D31" s="37">
        <v>112.3043</v>
      </c>
      <c r="E31" s="37" t="s">
        <v>278</v>
      </c>
      <c r="F31" s="37" t="s">
        <v>278</v>
      </c>
    </row>
    <row r="32" spans="1:6" ht="56.25">
      <c r="A32" s="38" t="s">
        <v>602</v>
      </c>
      <c r="B32" s="33" t="s">
        <v>623</v>
      </c>
      <c r="C32" s="33" t="s">
        <v>278</v>
      </c>
      <c r="D32" s="39">
        <v>112.3043</v>
      </c>
      <c r="E32" s="39" t="s">
        <v>278</v>
      </c>
      <c r="F32" s="39" t="s">
        <v>278</v>
      </c>
    </row>
    <row r="33" spans="1:6" ht="19.5" customHeight="1">
      <c r="A33" s="38" t="s">
        <v>79</v>
      </c>
      <c r="B33" s="33" t="s">
        <v>623</v>
      </c>
      <c r="C33" s="33" t="s">
        <v>80</v>
      </c>
      <c r="D33" s="39">
        <v>112.3043</v>
      </c>
      <c r="E33" s="39" t="s">
        <v>278</v>
      </c>
      <c r="F33" s="39" t="s">
        <v>278</v>
      </c>
    </row>
    <row r="34" spans="1:6" ht="18.75">
      <c r="A34" s="36" t="s">
        <v>250</v>
      </c>
      <c r="B34" s="32" t="s">
        <v>251</v>
      </c>
      <c r="C34" s="32" t="s">
        <v>278</v>
      </c>
      <c r="D34" s="37">
        <v>10948.09592</v>
      </c>
      <c r="E34" s="37">
        <v>11100</v>
      </c>
      <c r="F34" s="37">
        <v>5900</v>
      </c>
    </row>
    <row r="35" spans="1:6" ht="56.25">
      <c r="A35" s="38" t="s">
        <v>230</v>
      </c>
      <c r="B35" s="33" t="s">
        <v>251</v>
      </c>
      <c r="C35" s="33" t="s">
        <v>38</v>
      </c>
      <c r="D35" s="39">
        <v>10948.09592</v>
      </c>
      <c r="E35" s="39">
        <v>11100</v>
      </c>
      <c r="F35" s="39">
        <v>5900</v>
      </c>
    </row>
    <row r="36" spans="1:6" ht="75">
      <c r="A36" s="36" t="s">
        <v>42</v>
      </c>
      <c r="B36" s="32" t="s">
        <v>183</v>
      </c>
      <c r="C36" s="32" t="s">
        <v>278</v>
      </c>
      <c r="D36" s="37">
        <v>21860.04998</v>
      </c>
      <c r="E36" s="37">
        <v>15777.323</v>
      </c>
      <c r="F36" s="37">
        <v>15627.323</v>
      </c>
    </row>
    <row r="37" spans="1:6" ht="56.25">
      <c r="A37" s="36" t="s">
        <v>456</v>
      </c>
      <c r="B37" s="32" t="s">
        <v>184</v>
      </c>
      <c r="C37" s="32" t="s">
        <v>278</v>
      </c>
      <c r="D37" s="37">
        <v>12971.454</v>
      </c>
      <c r="E37" s="37">
        <v>12511.454</v>
      </c>
      <c r="F37" s="37">
        <v>12361.454</v>
      </c>
    </row>
    <row r="38" spans="1:6" ht="117.75" customHeight="1">
      <c r="A38" s="36" t="s">
        <v>160</v>
      </c>
      <c r="B38" s="32" t="s">
        <v>161</v>
      </c>
      <c r="C38" s="32" t="s">
        <v>278</v>
      </c>
      <c r="D38" s="37">
        <v>554</v>
      </c>
      <c r="E38" s="37">
        <v>100</v>
      </c>
      <c r="F38" s="37" t="s">
        <v>278</v>
      </c>
    </row>
    <row r="39" spans="1:6" ht="56.25">
      <c r="A39" s="38" t="s">
        <v>230</v>
      </c>
      <c r="B39" s="33" t="s">
        <v>161</v>
      </c>
      <c r="C39" s="33" t="s">
        <v>38</v>
      </c>
      <c r="D39" s="39">
        <v>554</v>
      </c>
      <c r="E39" s="39">
        <v>100</v>
      </c>
      <c r="F39" s="39" t="s">
        <v>278</v>
      </c>
    </row>
    <row r="40" spans="1:6" ht="37.5">
      <c r="A40" s="36" t="s">
        <v>67</v>
      </c>
      <c r="B40" s="32" t="s">
        <v>162</v>
      </c>
      <c r="C40" s="32" t="s">
        <v>278</v>
      </c>
      <c r="D40" s="37">
        <v>56</v>
      </c>
      <c r="E40" s="37">
        <v>50</v>
      </c>
      <c r="F40" s="37" t="s">
        <v>278</v>
      </c>
    </row>
    <row r="41" spans="1:6" ht="56.25">
      <c r="A41" s="38" t="s">
        <v>230</v>
      </c>
      <c r="B41" s="33" t="s">
        <v>162</v>
      </c>
      <c r="C41" s="33" t="s">
        <v>38</v>
      </c>
      <c r="D41" s="39">
        <v>56</v>
      </c>
      <c r="E41" s="39">
        <v>50</v>
      </c>
      <c r="F41" s="39" t="s">
        <v>278</v>
      </c>
    </row>
    <row r="42" spans="1:6" ht="37.5">
      <c r="A42" s="36" t="s">
        <v>565</v>
      </c>
      <c r="B42" s="32" t="s">
        <v>566</v>
      </c>
      <c r="C42" s="32" t="s">
        <v>278</v>
      </c>
      <c r="D42" s="37">
        <v>834.498</v>
      </c>
      <c r="E42" s="37">
        <v>834.498</v>
      </c>
      <c r="F42" s="37">
        <v>834.498</v>
      </c>
    </row>
    <row r="43" spans="1:6" ht="93.75">
      <c r="A43" s="38" t="s">
        <v>457</v>
      </c>
      <c r="B43" s="33" t="s">
        <v>252</v>
      </c>
      <c r="C43" s="33" t="s">
        <v>278</v>
      </c>
      <c r="D43" s="39">
        <v>834.498</v>
      </c>
      <c r="E43" s="39">
        <v>834.498</v>
      </c>
      <c r="F43" s="39">
        <v>834.498</v>
      </c>
    </row>
    <row r="44" spans="1:6" ht="37.5">
      <c r="A44" s="38" t="s">
        <v>47</v>
      </c>
      <c r="B44" s="33" t="s">
        <v>252</v>
      </c>
      <c r="C44" s="33" t="s">
        <v>48</v>
      </c>
      <c r="D44" s="39">
        <v>834.498</v>
      </c>
      <c r="E44" s="39">
        <v>834.498</v>
      </c>
      <c r="F44" s="39">
        <v>834.498</v>
      </c>
    </row>
    <row r="45" spans="1:6" ht="112.5">
      <c r="A45" s="36" t="s">
        <v>237</v>
      </c>
      <c r="B45" s="32" t="s">
        <v>238</v>
      </c>
      <c r="C45" s="32" t="s">
        <v>278</v>
      </c>
      <c r="D45" s="37">
        <v>11526.956</v>
      </c>
      <c r="E45" s="37">
        <v>11526.956</v>
      </c>
      <c r="F45" s="37">
        <v>11526.956</v>
      </c>
    </row>
    <row r="46" spans="1:6" ht="131.25">
      <c r="A46" s="38" t="s">
        <v>458</v>
      </c>
      <c r="B46" s="33" t="s">
        <v>253</v>
      </c>
      <c r="C46" s="33" t="s">
        <v>278</v>
      </c>
      <c r="D46" s="39">
        <v>2942.813</v>
      </c>
      <c r="E46" s="39">
        <v>2847.831</v>
      </c>
      <c r="F46" s="39">
        <v>2847.831</v>
      </c>
    </row>
    <row r="47" spans="1:6" ht="56.25">
      <c r="A47" s="38" t="s">
        <v>239</v>
      </c>
      <c r="B47" s="33" t="s">
        <v>253</v>
      </c>
      <c r="C47" s="33" t="s">
        <v>44</v>
      </c>
      <c r="D47" s="39">
        <v>2942.813</v>
      </c>
      <c r="E47" s="39">
        <v>2847.831</v>
      </c>
      <c r="F47" s="39">
        <v>2847.831</v>
      </c>
    </row>
    <row r="48" spans="1:6" ht="131.25">
      <c r="A48" s="38" t="s">
        <v>458</v>
      </c>
      <c r="B48" s="33" t="s">
        <v>219</v>
      </c>
      <c r="C48" s="33" t="s">
        <v>278</v>
      </c>
      <c r="D48" s="39">
        <v>8584.143</v>
      </c>
      <c r="E48" s="39">
        <v>8679.125</v>
      </c>
      <c r="F48" s="39">
        <v>8679.125</v>
      </c>
    </row>
    <row r="49" spans="1:6" ht="56.25">
      <c r="A49" s="38" t="s">
        <v>239</v>
      </c>
      <c r="B49" s="33" t="s">
        <v>219</v>
      </c>
      <c r="C49" s="33" t="s">
        <v>44</v>
      </c>
      <c r="D49" s="39">
        <v>8584.143</v>
      </c>
      <c r="E49" s="39">
        <v>8679.125</v>
      </c>
      <c r="F49" s="39">
        <v>8679.125</v>
      </c>
    </row>
    <row r="50" spans="1:6" ht="56.25">
      <c r="A50" s="36" t="s">
        <v>43</v>
      </c>
      <c r="B50" s="32" t="s">
        <v>185</v>
      </c>
      <c r="C50" s="32" t="s">
        <v>278</v>
      </c>
      <c r="D50" s="37">
        <v>5077.953</v>
      </c>
      <c r="E50" s="37">
        <v>1269.696</v>
      </c>
      <c r="F50" s="37">
        <v>1269.696</v>
      </c>
    </row>
    <row r="51" spans="1:6" ht="37.5">
      <c r="A51" s="36" t="s">
        <v>689</v>
      </c>
      <c r="B51" s="32" t="s">
        <v>690</v>
      </c>
      <c r="C51" s="32" t="s">
        <v>278</v>
      </c>
      <c r="D51" s="37">
        <v>600</v>
      </c>
      <c r="E51" s="37" t="s">
        <v>278</v>
      </c>
      <c r="F51" s="37" t="s">
        <v>278</v>
      </c>
    </row>
    <row r="52" spans="1:6" ht="93.75">
      <c r="A52" s="38" t="s">
        <v>691</v>
      </c>
      <c r="B52" s="33" t="s">
        <v>692</v>
      </c>
      <c r="C52" s="33" t="s">
        <v>278</v>
      </c>
      <c r="D52" s="39">
        <v>220.58713</v>
      </c>
      <c r="E52" s="39" t="s">
        <v>278</v>
      </c>
      <c r="F52" s="39" t="s">
        <v>278</v>
      </c>
    </row>
    <row r="53" spans="1:6" ht="18.75">
      <c r="A53" s="38" t="s">
        <v>79</v>
      </c>
      <c r="B53" s="33" t="s">
        <v>692</v>
      </c>
      <c r="C53" s="33" t="s">
        <v>80</v>
      </c>
      <c r="D53" s="39">
        <v>220.58713</v>
      </c>
      <c r="E53" s="39" t="s">
        <v>278</v>
      </c>
      <c r="F53" s="39" t="s">
        <v>278</v>
      </c>
    </row>
    <row r="54" spans="1:6" ht="168.75">
      <c r="A54" s="38" t="s">
        <v>693</v>
      </c>
      <c r="B54" s="33" t="s">
        <v>694</v>
      </c>
      <c r="C54" s="33" t="s">
        <v>278</v>
      </c>
      <c r="D54" s="39">
        <v>379.41287</v>
      </c>
      <c r="E54" s="39" t="s">
        <v>278</v>
      </c>
      <c r="F54" s="39" t="s">
        <v>278</v>
      </c>
    </row>
    <row r="55" spans="1:6" ht="18.75">
      <c r="A55" s="38" t="s">
        <v>79</v>
      </c>
      <c r="B55" s="33" t="s">
        <v>694</v>
      </c>
      <c r="C55" s="33" t="s">
        <v>80</v>
      </c>
      <c r="D55" s="39">
        <v>379.41287</v>
      </c>
      <c r="E55" s="39" t="s">
        <v>278</v>
      </c>
      <c r="F55" s="39" t="s">
        <v>278</v>
      </c>
    </row>
    <row r="56" spans="1:6" ht="37.5">
      <c r="A56" s="36" t="s">
        <v>68</v>
      </c>
      <c r="B56" s="32" t="s">
        <v>163</v>
      </c>
      <c r="C56" s="32" t="s">
        <v>278</v>
      </c>
      <c r="D56" s="37">
        <v>1193.358</v>
      </c>
      <c r="E56" s="37">
        <v>999.413</v>
      </c>
      <c r="F56" s="37">
        <v>999.413</v>
      </c>
    </row>
    <row r="57" spans="1:6" ht="56.25">
      <c r="A57" s="38" t="s">
        <v>230</v>
      </c>
      <c r="B57" s="33" t="s">
        <v>163</v>
      </c>
      <c r="C57" s="33" t="s">
        <v>38</v>
      </c>
      <c r="D57" s="39">
        <v>1193.358</v>
      </c>
      <c r="E57" s="39">
        <v>999.413</v>
      </c>
      <c r="F57" s="39">
        <v>999.413</v>
      </c>
    </row>
    <row r="58" spans="1:6" ht="37.5">
      <c r="A58" s="36" t="s">
        <v>257</v>
      </c>
      <c r="B58" s="32" t="s">
        <v>258</v>
      </c>
      <c r="C58" s="32" t="s">
        <v>278</v>
      </c>
      <c r="D58" s="37">
        <v>1535.988</v>
      </c>
      <c r="E58" s="37" t="s">
        <v>278</v>
      </c>
      <c r="F58" s="37" t="s">
        <v>278</v>
      </c>
    </row>
    <row r="59" spans="1:6" ht="56.25">
      <c r="A59" s="38" t="s">
        <v>459</v>
      </c>
      <c r="B59" s="33" t="s">
        <v>624</v>
      </c>
      <c r="C59" s="33" t="s">
        <v>278</v>
      </c>
      <c r="D59" s="39">
        <v>1535.988</v>
      </c>
      <c r="E59" s="39" t="s">
        <v>278</v>
      </c>
      <c r="F59" s="39" t="s">
        <v>278</v>
      </c>
    </row>
    <row r="60" spans="1:6" ht="18.75">
      <c r="A60" s="38" t="s">
        <v>79</v>
      </c>
      <c r="B60" s="33" t="s">
        <v>624</v>
      </c>
      <c r="C60" s="33" t="s">
        <v>80</v>
      </c>
      <c r="D60" s="39">
        <v>1535.988</v>
      </c>
      <c r="E60" s="39" t="s">
        <v>278</v>
      </c>
      <c r="F60" s="39" t="s">
        <v>278</v>
      </c>
    </row>
    <row r="61" spans="1:6" ht="37.5">
      <c r="A61" s="36" t="s">
        <v>254</v>
      </c>
      <c r="B61" s="32" t="s">
        <v>255</v>
      </c>
      <c r="C61" s="32" t="s">
        <v>278</v>
      </c>
      <c r="D61" s="37">
        <v>1295.754</v>
      </c>
      <c r="E61" s="37">
        <v>270.283</v>
      </c>
      <c r="F61" s="37">
        <v>270.283</v>
      </c>
    </row>
    <row r="62" spans="1:6" ht="56.25">
      <c r="A62" s="38" t="s">
        <v>230</v>
      </c>
      <c r="B62" s="33" t="s">
        <v>255</v>
      </c>
      <c r="C62" s="33" t="s">
        <v>38</v>
      </c>
      <c r="D62" s="39">
        <v>1050.754</v>
      </c>
      <c r="E62" s="39">
        <v>270.283</v>
      </c>
      <c r="F62" s="39">
        <v>270.283</v>
      </c>
    </row>
    <row r="63" spans="1:6" ht="37.5">
      <c r="A63" s="38" t="s">
        <v>834</v>
      </c>
      <c r="B63" s="33" t="s">
        <v>835</v>
      </c>
      <c r="C63" s="33" t="s">
        <v>278</v>
      </c>
      <c r="D63" s="39">
        <v>149</v>
      </c>
      <c r="E63" s="39" t="s">
        <v>278</v>
      </c>
      <c r="F63" s="39" t="s">
        <v>278</v>
      </c>
    </row>
    <row r="64" spans="1:6" ht="18.75">
      <c r="A64" s="38" t="s">
        <v>79</v>
      </c>
      <c r="B64" s="33" t="s">
        <v>835</v>
      </c>
      <c r="C64" s="33" t="s">
        <v>80</v>
      </c>
      <c r="D64" s="39">
        <v>149</v>
      </c>
      <c r="E64" s="39" t="s">
        <v>278</v>
      </c>
      <c r="F64" s="39" t="s">
        <v>278</v>
      </c>
    </row>
    <row r="65" spans="1:6" ht="131.25">
      <c r="A65" s="38" t="s">
        <v>709</v>
      </c>
      <c r="B65" s="33" t="s">
        <v>710</v>
      </c>
      <c r="C65" s="33" t="s">
        <v>278</v>
      </c>
      <c r="D65" s="39">
        <v>96</v>
      </c>
      <c r="E65" s="39" t="s">
        <v>278</v>
      </c>
      <c r="F65" s="39" t="s">
        <v>278</v>
      </c>
    </row>
    <row r="66" spans="1:6" ht="18.75">
      <c r="A66" s="38" t="s">
        <v>79</v>
      </c>
      <c r="B66" s="33" t="s">
        <v>710</v>
      </c>
      <c r="C66" s="33" t="s">
        <v>80</v>
      </c>
      <c r="D66" s="39">
        <v>96</v>
      </c>
      <c r="E66" s="39" t="s">
        <v>278</v>
      </c>
      <c r="F66" s="39" t="s">
        <v>278</v>
      </c>
    </row>
    <row r="67" spans="1:6" ht="56.25">
      <c r="A67" s="36" t="s">
        <v>695</v>
      </c>
      <c r="B67" s="32" t="s">
        <v>696</v>
      </c>
      <c r="C67" s="32" t="s">
        <v>278</v>
      </c>
      <c r="D67" s="37">
        <v>20</v>
      </c>
      <c r="E67" s="37" t="s">
        <v>278</v>
      </c>
      <c r="F67" s="37" t="s">
        <v>278</v>
      </c>
    </row>
    <row r="68" spans="1:6" ht="56.25">
      <c r="A68" s="38" t="s">
        <v>230</v>
      </c>
      <c r="B68" s="33" t="s">
        <v>696</v>
      </c>
      <c r="C68" s="33" t="s">
        <v>38</v>
      </c>
      <c r="D68" s="39">
        <v>20</v>
      </c>
      <c r="E68" s="39" t="s">
        <v>278</v>
      </c>
      <c r="F68" s="39" t="s">
        <v>278</v>
      </c>
    </row>
    <row r="69" spans="1:6" ht="37.5">
      <c r="A69" s="36" t="s">
        <v>697</v>
      </c>
      <c r="B69" s="32" t="s">
        <v>698</v>
      </c>
      <c r="C69" s="32" t="s">
        <v>278</v>
      </c>
      <c r="D69" s="37">
        <v>99.518</v>
      </c>
      <c r="E69" s="37" t="s">
        <v>278</v>
      </c>
      <c r="F69" s="37" t="s">
        <v>278</v>
      </c>
    </row>
    <row r="70" spans="1:6" ht="37.5">
      <c r="A70" s="38" t="s">
        <v>697</v>
      </c>
      <c r="B70" s="33" t="s">
        <v>699</v>
      </c>
      <c r="C70" s="33" t="s">
        <v>278</v>
      </c>
      <c r="D70" s="39">
        <v>99.518</v>
      </c>
      <c r="E70" s="39" t="s">
        <v>278</v>
      </c>
      <c r="F70" s="39" t="s">
        <v>278</v>
      </c>
    </row>
    <row r="71" spans="1:6" ht="18.75">
      <c r="A71" s="38" t="s">
        <v>79</v>
      </c>
      <c r="B71" s="33" t="s">
        <v>699</v>
      </c>
      <c r="C71" s="33" t="s">
        <v>80</v>
      </c>
      <c r="D71" s="39">
        <v>99.518</v>
      </c>
      <c r="E71" s="39" t="s">
        <v>278</v>
      </c>
      <c r="F71" s="39" t="s">
        <v>278</v>
      </c>
    </row>
    <row r="72" spans="1:6" ht="75">
      <c r="A72" s="36" t="s">
        <v>460</v>
      </c>
      <c r="B72" s="32" t="s">
        <v>461</v>
      </c>
      <c r="C72" s="32" t="s">
        <v>278</v>
      </c>
      <c r="D72" s="37">
        <v>333.335</v>
      </c>
      <c r="E72" s="37" t="s">
        <v>278</v>
      </c>
      <c r="F72" s="37" t="s">
        <v>278</v>
      </c>
    </row>
    <row r="73" spans="1:6" ht="75">
      <c r="A73" s="38" t="s">
        <v>460</v>
      </c>
      <c r="B73" s="33" t="s">
        <v>625</v>
      </c>
      <c r="C73" s="33" t="s">
        <v>278</v>
      </c>
      <c r="D73" s="39">
        <v>333.335</v>
      </c>
      <c r="E73" s="39" t="s">
        <v>278</v>
      </c>
      <c r="F73" s="39" t="s">
        <v>278</v>
      </c>
    </row>
    <row r="74" spans="1:6" ht="18.75">
      <c r="A74" s="38" t="s">
        <v>79</v>
      </c>
      <c r="B74" s="33" t="s">
        <v>625</v>
      </c>
      <c r="C74" s="33" t="s">
        <v>80</v>
      </c>
      <c r="D74" s="39">
        <v>333.335</v>
      </c>
      <c r="E74" s="39" t="s">
        <v>278</v>
      </c>
      <c r="F74" s="39" t="s">
        <v>278</v>
      </c>
    </row>
    <row r="75" spans="1:6" ht="37.5">
      <c r="A75" s="36" t="s">
        <v>284</v>
      </c>
      <c r="B75" s="32" t="s">
        <v>285</v>
      </c>
      <c r="C75" s="32" t="s">
        <v>278</v>
      </c>
      <c r="D75" s="37">
        <v>1617.35998</v>
      </c>
      <c r="E75" s="37">
        <v>1.816</v>
      </c>
      <c r="F75" s="37">
        <v>1.816</v>
      </c>
    </row>
    <row r="76" spans="1:6" ht="37.5">
      <c r="A76" s="36" t="s">
        <v>286</v>
      </c>
      <c r="B76" s="32" t="s">
        <v>287</v>
      </c>
      <c r="C76" s="32" t="s">
        <v>278</v>
      </c>
      <c r="D76" s="37">
        <v>1615.54398</v>
      </c>
      <c r="E76" s="37" t="s">
        <v>278</v>
      </c>
      <c r="F76" s="37" t="s">
        <v>278</v>
      </c>
    </row>
    <row r="77" spans="1:6" ht="75">
      <c r="A77" s="38" t="s">
        <v>462</v>
      </c>
      <c r="B77" s="33" t="s">
        <v>288</v>
      </c>
      <c r="C77" s="33" t="s">
        <v>278</v>
      </c>
      <c r="D77" s="39">
        <v>1615.54398</v>
      </c>
      <c r="E77" s="39" t="s">
        <v>278</v>
      </c>
      <c r="F77" s="39" t="s">
        <v>278</v>
      </c>
    </row>
    <row r="78" spans="1:6" ht="56.25">
      <c r="A78" s="38" t="s">
        <v>230</v>
      </c>
      <c r="B78" s="33" t="s">
        <v>288</v>
      </c>
      <c r="C78" s="33" t="s">
        <v>38</v>
      </c>
      <c r="D78" s="39">
        <v>1615.54398</v>
      </c>
      <c r="E78" s="39" t="s">
        <v>278</v>
      </c>
      <c r="F78" s="39" t="s">
        <v>278</v>
      </c>
    </row>
    <row r="79" spans="1:6" ht="37.5">
      <c r="A79" s="36" t="s">
        <v>463</v>
      </c>
      <c r="B79" s="32" t="s">
        <v>464</v>
      </c>
      <c r="C79" s="32" t="s">
        <v>278</v>
      </c>
      <c r="D79" s="37">
        <v>1.816</v>
      </c>
      <c r="E79" s="37">
        <v>1.816</v>
      </c>
      <c r="F79" s="37">
        <v>1.816</v>
      </c>
    </row>
    <row r="80" spans="1:6" ht="37.5">
      <c r="A80" s="38" t="s">
        <v>463</v>
      </c>
      <c r="B80" s="33" t="s">
        <v>465</v>
      </c>
      <c r="C80" s="33" t="s">
        <v>278</v>
      </c>
      <c r="D80" s="39">
        <v>1.816</v>
      </c>
      <c r="E80" s="39">
        <v>1.816</v>
      </c>
      <c r="F80" s="39">
        <v>1.816</v>
      </c>
    </row>
    <row r="81" spans="1:6" ht="56.25">
      <c r="A81" s="38" t="s">
        <v>230</v>
      </c>
      <c r="B81" s="33" t="s">
        <v>465</v>
      </c>
      <c r="C81" s="33" t="s">
        <v>38</v>
      </c>
      <c r="D81" s="39">
        <v>1.816</v>
      </c>
      <c r="E81" s="39">
        <v>1.816</v>
      </c>
      <c r="F81" s="39">
        <v>1.816</v>
      </c>
    </row>
    <row r="82" spans="1:6" ht="37.5">
      <c r="A82" s="36" t="s">
        <v>466</v>
      </c>
      <c r="B82" s="32" t="s">
        <v>467</v>
      </c>
      <c r="C82" s="32" t="s">
        <v>278</v>
      </c>
      <c r="D82" s="37">
        <v>1504.796</v>
      </c>
      <c r="E82" s="37">
        <v>1305.87</v>
      </c>
      <c r="F82" s="37">
        <v>1305.87</v>
      </c>
    </row>
    <row r="83" spans="1:6" ht="37.5">
      <c r="A83" s="36" t="s">
        <v>468</v>
      </c>
      <c r="B83" s="32" t="s">
        <v>469</v>
      </c>
      <c r="C83" s="32" t="s">
        <v>278</v>
      </c>
      <c r="D83" s="37">
        <v>222.224</v>
      </c>
      <c r="E83" s="37" t="s">
        <v>278</v>
      </c>
      <c r="F83" s="37" t="s">
        <v>278</v>
      </c>
    </row>
    <row r="84" spans="1:6" ht="56.25">
      <c r="A84" s="38" t="s">
        <v>459</v>
      </c>
      <c r="B84" s="33" t="s">
        <v>626</v>
      </c>
      <c r="C84" s="33" t="s">
        <v>278</v>
      </c>
      <c r="D84" s="39">
        <v>222.224</v>
      </c>
      <c r="E84" s="39" t="s">
        <v>278</v>
      </c>
      <c r="F84" s="39" t="s">
        <v>278</v>
      </c>
    </row>
    <row r="85" spans="1:6" ht="18.75">
      <c r="A85" s="38" t="s">
        <v>79</v>
      </c>
      <c r="B85" s="33" t="s">
        <v>626</v>
      </c>
      <c r="C85" s="33" t="s">
        <v>80</v>
      </c>
      <c r="D85" s="39">
        <v>222.224</v>
      </c>
      <c r="E85" s="39" t="s">
        <v>278</v>
      </c>
      <c r="F85" s="39" t="s">
        <v>278</v>
      </c>
    </row>
    <row r="86" spans="1:6" ht="56.25">
      <c r="A86" s="36" t="s">
        <v>470</v>
      </c>
      <c r="B86" s="32" t="s">
        <v>471</v>
      </c>
      <c r="C86" s="32" t="s">
        <v>278</v>
      </c>
      <c r="D86" s="37">
        <v>1282.572</v>
      </c>
      <c r="E86" s="37">
        <v>1305.87</v>
      </c>
      <c r="F86" s="37">
        <v>1305.87</v>
      </c>
    </row>
    <row r="87" spans="1:6" ht="56.25">
      <c r="A87" s="38" t="s">
        <v>472</v>
      </c>
      <c r="B87" s="33" t="s">
        <v>473</v>
      </c>
      <c r="C87" s="33" t="s">
        <v>278</v>
      </c>
      <c r="D87" s="39">
        <v>1282.572</v>
      </c>
      <c r="E87" s="39">
        <v>1305.87</v>
      </c>
      <c r="F87" s="39">
        <v>1305.87</v>
      </c>
    </row>
    <row r="88" spans="1:6" ht="56.25">
      <c r="A88" s="38" t="s">
        <v>55</v>
      </c>
      <c r="B88" s="33" t="s">
        <v>473</v>
      </c>
      <c r="C88" s="33" t="s">
        <v>51</v>
      </c>
      <c r="D88" s="39">
        <v>1282.572</v>
      </c>
      <c r="E88" s="39">
        <v>1305.87</v>
      </c>
      <c r="F88" s="39">
        <v>1305.87</v>
      </c>
    </row>
    <row r="89" spans="1:6" ht="37.5">
      <c r="A89" s="36" t="s">
        <v>474</v>
      </c>
      <c r="B89" s="32" t="s">
        <v>475</v>
      </c>
      <c r="C89" s="32" t="s">
        <v>278</v>
      </c>
      <c r="D89" s="37">
        <v>688.487</v>
      </c>
      <c r="E89" s="37">
        <v>688.487</v>
      </c>
      <c r="F89" s="37">
        <v>688.487</v>
      </c>
    </row>
    <row r="90" spans="1:6" ht="75">
      <c r="A90" s="36" t="s">
        <v>476</v>
      </c>
      <c r="B90" s="32" t="s">
        <v>477</v>
      </c>
      <c r="C90" s="32" t="s">
        <v>278</v>
      </c>
      <c r="D90" s="37">
        <v>688.487</v>
      </c>
      <c r="E90" s="37">
        <v>688.487</v>
      </c>
      <c r="F90" s="37">
        <v>688.487</v>
      </c>
    </row>
    <row r="91" spans="1:6" ht="112.5" customHeight="1">
      <c r="A91" s="38" t="s">
        <v>478</v>
      </c>
      <c r="B91" s="33" t="s">
        <v>479</v>
      </c>
      <c r="C91" s="33" t="s">
        <v>278</v>
      </c>
      <c r="D91" s="39">
        <v>688.487</v>
      </c>
      <c r="E91" s="39">
        <v>688.487</v>
      </c>
      <c r="F91" s="39">
        <v>688.487</v>
      </c>
    </row>
    <row r="92" spans="1:6" ht="56.25">
      <c r="A92" s="38" t="s">
        <v>230</v>
      </c>
      <c r="B92" s="33" t="s">
        <v>479</v>
      </c>
      <c r="C92" s="33" t="s">
        <v>38</v>
      </c>
      <c r="D92" s="39">
        <v>688.487</v>
      </c>
      <c r="E92" s="39">
        <v>688.487</v>
      </c>
      <c r="F92" s="39">
        <v>688.487</v>
      </c>
    </row>
    <row r="93" spans="1:6" ht="37.5">
      <c r="A93" s="36" t="s">
        <v>70</v>
      </c>
      <c r="B93" s="32" t="s">
        <v>186</v>
      </c>
      <c r="C93" s="32" t="s">
        <v>278</v>
      </c>
      <c r="D93" s="37">
        <v>428812.56653</v>
      </c>
      <c r="E93" s="37">
        <v>356914.31252</v>
      </c>
      <c r="F93" s="37">
        <v>355420.3497</v>
      </c>
    </row>
    <row r="94" spans="1:6" ht="56.25">
      <c r="A94" s="36" t="s">
        <v>71</v>
      </c>
      <c r="B94" s="32" t="s">
        <v>187</v>
      </c>
      <c r="C94" s="32" t="s">
        <v>278</v>
      </c>
      <c r="D94" s="37">
        <v>147475.782</v>
      </c>
      <c r="E94" s="37">
        <v>117094.04</v>
      </c>
      <c r="F94" s="37">
        <v>117104.475</v>
      </c>
    </row>
    <row r="95" spans="1:6" ht="56.25">
      <c r="A95" s="36" t="s">
        <v>72</v>
      </c>
      <c r="B95" s="32" t="s">
        <v>164</v>
      </c>
      <c r="C95" s="32" t="s">
        <v>278</v>
      </c>
      <c r="D95" s="37">
        <v>144049.782</v>
      </c>
      <c r="E95" s="37">
        <v>114152.24</v>
      </c>
      <c r="F95" s="37">
        <v>114257.475</v>
      </c>
    </row>
    <row r="96" spans="1:6" ht="56.25">
      <c r="A96" s="38" t="s">
        <v>55</v>
      </c>
      <c r="B96" s="33" t="s">
        <v>164</v>
      </c>
      <c r="C96" s="33" t="s">
        <v>51</v>
      </c>
      <c r="D96" s="39">
        <v>48781.03</v>
      </c>
      <c r="E96" s="39">
        <v>18883.488</v>
      </c>
      <c r="F96" s="39">
        <v>18988.723</v>
      </c>
    </row>
    <row r="97" spans="1:6" ht="75">
      <c r="A97" s="38" t="s">
        <v>104</v>
      </c>
      <c r="B97" s="33" t="s">
        <v>165</v>
      </c>
      <c r="C97" s="33" t="s">
        <v>278</v>
      </c>
      <c r="D97" s="39">
        <v>95268.752</v>
      </c>
      <c r="E97" s="39">
        <v>95268.752</v>
      </c>
      <c r="F97" s="39">
        <v>95268.752</v>
      </c>
    </row>
    <row r="98" spans="1:6" ht="56.25">
      <c r="A98" s="38" t="s">
        <v>55</v>
      </c>
      <c r="B98" s="33" t="s">
        <v>165</v>
      </c>
      <c r="C98" s="33" t="s">
        <v>51</v>
      </c>
      <c r="D98" s="39">
        <v>95268.752</v>
      </c>
      <c r="E98" s="39">
        <v>95268.752</v>
      </c>
      <c r="F98" s="39">
        <v>95268.752</v>
      </c>
    </row>
    <row r="99" spans="1:6" ht="131.25">
      <c r="A99" s="36" t="s">
        <v>119</v>
      </c>
      <c r="B99" s="32" t="s">
        <v>188</v>
      </c>
      <c r="C99" s="32" t="s">
        <v>278</v>
      </c>
      <c r="D99" s="37">
        <v>2531.2</v>
      </c>
      <c r="E99" s="37">
        <v>2847</v>
      </c>
      <c r="F99" s="37">
        <v>2847</v>
      </c>
    </row>
    <row r="100" spans="1:6" ht="131.25">
      <c r="A100" s="38" t="s">
        <v>119</v>
      </c>
      <c r="B100" s="33" t="s">
        <v>166</v>
      </c>
      <c r="C100" s="33" t="s">
        <v>278</v>
      </c>
      <c r="D100" s="39">
        <v>2531.2</v>
      </c>
      <c r="E100" s="39">
        <v>2847</v>
      </c>
      <c r="F100" s="39">
        <v>2847</v>
      </c>
    </row>
    <row r="101" spans="1:6" ht="56.25">
      <c r="A101" s="38" t="s">
        <v>55</v>
      </c>
      <c r="B101" s="33" t="s">
        <v>166</v>
      </c>
      <c r="C101" s="33" t="s">
        <v>51</v>
      </c>
      <c r="D101" s="39">
        <v>2531.2</v>
      </c>
      <c r="E101" s="39">
        <v>2847</v>
      </c>
      <c r="F101" s="39">
        <v>2847</v>
      </c>
    </row>
    <row r="102" spans="1:6" ht="37.5">
      <c r="A102" s="36" t="s">
        <v>836</v>
      </c>
      <c r="B102" s="32" t="s">
        <v>837</v>
      </c>
      <c r="C102" s="32" t="s">
        <v>278</v>
      </c>
      <c r="D102" s="37">
        <v>800</v>
      </c>
      <c r="E102" s="37" t="s">
        <v>278</v>
      </c>
      <c r="F102" s="37" t="s">
        <v>278</v>
      </c>
    </row>
    <row r="103" spans="1:6" ht="56.25">
      <c r="A103" s="38" t="s">
        <v>55</v>
      </c>
      <c r="B103" s="33" t="s">
        <v>837</v>
      </c>
      <c r="C103" s="33" t="s">
        <v>51</v>
      </c>
      <c r="D103" s="39">
        <v>800</v>
      </c>
      <c r="E103" s="39" t="s">
        <v>278</v>
      </c>
      <c r="F103" s="39" t="s">
        <v>278</v>
      </c>
    </row>
    <row r="104" spans="1:6" ht="18.75">
      <c r="A104" s="36" t="s">
        <v>122</v>
      </c>
      <c r="B104" s="32" t="s">
        <v>167</v>
      </c>
      <c r="C104" s="32" t="s">
        <v>278</v>
      </c>
      <c r="D104" s="37">
        <v>94.8</v>
      </c>
      <c r="E104" s="37">
        <v>94.8</v>
      </c>
      <c r="F104" s="37" t="s">
        <v>278</v>
      </c>
    </row>
    <row r="105" spans="1:6" ht="56.25">
      <c r="A105" s="38" t="s">
        <v>55</v>
      </c>
      <c r="B105" s="33" t="s">
        <v>167</v>
      </c>
      <c r="C105" s="33" t="s">
        <v>51</v>
      </c>
      <c r="D105" s="39">
        <v>94.8</v>
      </c>
      <c r="E105" s="39">
        <v>94.8</v>
      </c>
      <c r="F105" s="39" t="s">
        <v>278</v>
      </c>
    </row>
    <row r="106" spans="1:6" ht="37.5">
      <c r="A106" s="36" t="s">
        <v>73</v>
      </c>
      <c r="B106" s="32" t="s">
        <v>189</v>
      </c>
      <c r="C106" s="32" t="s">
        <v>278</v>
      </c>
      <c r="D106" s="37">
        <v>235365.99796</v>
      </c>
      <c r="E106" s="37">
        <v>203954.40198</v>
      </c>
      <c r="F106" s="37">
        <v>203303.09416</v>
      </c>
    </row>
    <row r="107" spans="1:6" ht="56.25">
      <c r="A107" s="36" t="s">
        <v>105</v>
      </c>
      <c r="B107" s="32" t="s">
        <v>168</v>
      </c>
      <c r="C107" s="32" t="s">
        <v>278</v>
      </c>
      <c r="D107" s="37">
        <v>206722.90098</v>
      </c>
      <c r="E107" s="37">
        <v>176433.10298</v>
      </c>
      <c r="F107" s="37">
        <v>176306.77698</v>
      </c>
    </row>
    <row r="108" spans="1:6" ht="56.25">
      <c r="A108" s="38" t="s">
        <v>55</v>
      </c>
      <c r="B108" s="33" t="s">
        <v>168</v>
      </c>
      <c r="C108" s="33" t="s">
        <v>51</v>
      </c>
      <c r="D108" s="39">
        <v>39640.75399</v>
      </c>
      <c r="E108" s="39">
        <v>9350.956</v>
      </c>
      <c r="F108" s="39">
        <v>9224.63</v>
      </c>
    </row>
    <row r="109" spans="1:6" ht="75">
      <c r="A109" s="38" t="s">
        <v>104</v>
      </c>
      <c r="B109" s="33" t="s">
        <v>169</v>
      </c>
      <c r="C109" s="33" t="s">
        <v>278</v>
      </c>
      <c r="D109" s="39">
        <v>164212.248</v>
      </c>
      <c r="E109" s="39">
        <v>164212.248</v>
      </c>
      <c r="F109" s="39">
        <v>164212.248</v>
      </c>
    </row>
    <row r="110" spans="1:6" ht="56.25">
      <c r="A110" s="38" t="s">
        <v>55</v>
      </c>
      <c r="B110" s="33" t="s">
        <v>169</v>
      </c>
      <c r="C110" s="33" t="s">
        <v>51</v>
      </c>
      <c r="D110" s="39">
        <v>164212.248</v>
      </c>
      <c r="E110" s="39">
        <v>164212.248</v>
      </c>
      <c r="F110" s="39">
        <v>164212.248</v>
      </c>
    </row>
    <row r="111" spans="1:6" ht="77.25" customHeight="1">
      <c r="A111" s="38" t="s">
        <v>480</v>
      </c>
      <c r="B111" s="33" t="s">
        <v>481</v>
      </c>
      <c r="C111" s="33" t="s">
        <v>278</v>
      </c>
      <c r="D111" s="39">
        <v>2869.89899</v>
      </c>
      <c r="E111" s="39">
        <v>2869.89898</v>
      </c>
      <c r="F111" s="39">
        <v>2869.89898</v>
      </c>
    </row>
    <row r="112" spans="1:6" ht="56.25">
      <c r="A112" s="38" t="s">
        <v>55</v>
      </c>
      <c r="B112" s="33" t="s">
        <v>481</v>
      </c>
      <c r="C112" s="33" t="s">
        <v>51</v>
      </c>
      <c r="D112" s="39">
        <v>2869.89899</v>
      </c>
      <c r="E112" s="39">
        <v>2869.89898</v>
      </c>
      <c r="F112" s="39">
        <v>2869.89898</v>
      </c>
    </row>
    <row r="113" spans="1:6" ht="131.25">
      <c r="A113" s="36" t="s">
        <v>119</v>
      </c>
      <c r="B113" s="32" t="s">
        <v>190</v>
      </c>
      <c r="C113" s="32" t="s">
        <v>278</v>
      </c>
      <c r="D113" s="37">
        <v>303</v>
      </c>
      <c r="E113" s="37">
        <v>303</v>
      </c>
      <c r="F113" s="37">
        <v>303</v>
      </c>
    </row>
    <row r="114" spans="1:6" ht="131.25">
      <c r="A114" s="38" t="s">
        <v>119</v>
      </c>
      <c r="B114" s="33" t="s">
        <v>170</v>
      </c>
      <c r="C114" s="33" t="s">
        <v>278</v>
      </c>
      <c r="D114" s="39">
        <v>303</v>
      </c>
      <c r="E114" s="39">
        <v>303</v>
      </c>
      <c r="F114" s="39">
        <v>303</v>
      </c>
    </row>
    <row r="115" spans="1:6" ht="56.25">
      <c r="A115" s="38" t="s">
        <v>55</v>
      </c>
      <c r="B115" s="33" t="s">
        <v>170</v>
      </c>
      <c r="C115" s="33" t="s">
        <v>51</v>
      </c>
      <c r="D115" s="39">
        <v>303</v>
      </c>
      <c r="E115" s="39">
        <v>303</v>
      </c>
      <c r="F115" s="39">
        <v>303</v>
      </c>
    </row>
    <row r="116" spans="1:6" ht="18.75">
      <c r="A116" s="36" t="s">
        <v>122</v>
      </c>
      <c r="B116" s="32" t="s">
        <v>171</v>
      </c>
      <c r="C116" s="32" t="s">
        <v>278</v>
      </c>
      <c r="D116" s="37">
        <v>226.8</v>
      </c>
      <c r="E116" s="37">
        <v>226.8</v>
      </c>
      <c r="F116" s="37" t="s">
        <v>278</v>
      </c>
    </row>
    <row r="117" spans="1:6" ht="56.25">
      <c r="A117" s="38" t="s">
        <v>55</v>
      </c>
      <c r="B117" s="33" t="s">
        <v>171</v>
      </c>
      <c r="C117" s="33" t="s">
        <v>51</v>
      </c>
      <c r="D117" s="39">
        <v>226.8</v>
      </c>
      <c r="E117" s="39">
        <v>226.8</v>
      </c>
      <c r="F117" s="39" t="s">
        <v>278</v>
      </c>
    </row>
    <row r="118" spans="1:6" ht="18.75">
      <c r="A118" s="36" t="s">
        <v>371</v>
      </c>
      <c r="B118" s="32" t="s">
        <v>372</v>
      </c>
      <c r="C118" s="32" t="s">
        <v>278</v>
      </c>
      <c r="D118" s="37">
        <v>2174.66667</v>
      </c>
      <c r="E118" s="37">
        <v>2064.88889</v>
      </c>
      <c r="F118" s="37">
        <v>2064.88889</v>
      </c>
    </row>
    <row r="119" spans="1:6" ht="58.5" customHeight="1">
      <c r="A119" s="38" t="s">
        <v>373</v>
      </c>
      <c r="B119" s="33" t="s">
        <v>374</v>
      </c>
      <c r="C119" s="33" t="s">
        <v>278</v>
      </c>
      <c r="D119" s="39">
        <v>2174.66667</v>
      </c>
      <c r="E119" s="39">
        <v>2064.88889</v>
      </c>
      <c r="F119" s="39">
        <v>2064.88889</v>
      </c>
    </row>
    <row r="120" spans="1:6" ht="56.25">
      <c r="A120" s="38" t="s">
        <v>55</v>
      </c>
      <c r="B120" s="33" t="s">
        <v>374</v>
      </c>
      <c r="C120" s="33" t="s">
        <v>51</v>
      </c>
      <c r="D120" s="39">
        <v>2174.66667</v>
      </c>
      <c r="E120" s="39">
        <v>2064.88889</v>
      </c>
      <c r="F120" s="39">
        <v>2064.88889</v>
      </c>
    </row>
    <row r="121" spans="1:6" ht="93.75">
      <c r="A121" s="36" t="s">
        <v>483</v>
      </c>
      <c r="B121" s="32" t="s">
        <v>482</v>
      </c>
      <c r="C121" s="32" t="s">
        <v>278</v>
      </c>
      <c r="D121" s="37">
        <v>14925.6</v>
      </c>
      <c r="E121" s="37">
        <v>14925.6</v>
      </c>
      <c r="F121" s="37">
        <v>14925.6</v>
      </c>
    </row>
    <row r="122" spans="1:6" ht="93.75">
      <c r="A122" s="38" t="s">
        <v>483</v>
      </c>
      <c r="B122" s="33" t="s">
        <v>484</v>
      </c>
      <c r="C122" s="33" t="s">
        <v>278</v>
      </c>
      <c r="D122" s="39">
        <v>14925.6</v>
      </c>
      <c r="E122" s="39">
        <v>14925.6</v>
      </c>
      <c r="F122" s="39">
        <v>14925.6</v>
      </c>
    </row>
    <row r="123" spans="1:6" ht="56.25">
      <c r="A123" s="38" t="s">
        <v>55</v>
      </c>
      <c r="B123" s="33" t="s">
        <v>484</v>
      </c>
      <c r="C123" s="33" t="s">
        <v>51</v>
      </c>
      <c r="D123" s="39">
        <v>14925.6</v>
      </c>
      <c r="E123" s="39">
        <v>14925.6</v>
      </c>
      <c r="F123" s="39">
        <v>14925.6</v>
      </c>
    </row>
    <row r="124" spans="1:6" ht="75">
      <c r="A124" s="36" t="s">
        <v>700</v>
      </c>
      <c r="B124" s="32" t="s">
        <v>241</v>
      </c>
      <c r="C124" s="32" t="s">
        <v>278</v>
      </c>
      <c r="D124" s="37">
        <v>9579.69697</v>
      </c>
      <c r="E124" s="37">
        <v>10001.01011</v>
      </c>
      <c r="F124" s="37">
        <v>9702.82829</v>
      </c>
    </row>
    <row r="125" spans="1:6" ht="93.75">
      <c r="A125" s="38" t="s">
        <v>485</v>
      </c>
      <c r="B125" s="33" t="s">
        <v>486</v>
      </c>
      <c r="C125" s="33" t="s">
        <v>278</v>
      </c>
      <c r="D125" s="39">
        <v>9579.69697</v>
      </c>
      <c r="E125" s="39">
        <v>10001.01011</v>
      </c>
      <c r="F125" s="39">
        <v>9702.82829</v>
      </c>
    </row>
    <row r="126" spans="1:6" ht="56.25">
      <c r="A126" s="38" t="s">
        <v>55</v>
      </c>
      <c r="B126" s="33" t="s">
        <v>486</v>
      </c>
      <c r="C126" s="33" t="s">
        <v>51</v>
      </c>
      <c r="D126" s="39">
        <v>9579.69697</v>
      </c>
      <c r="E126" s="39">
        <v>10001.01011</v>
      </c>
      <c r="F126" s="39">
        <v>9702.82829</v>
      </c>
    </row>
    <row r="127" spans="1:6" ht="56.25">
      <c r="A127" s="36" t="s">
        <v>289</v>
      </c>
      <c r="B127" s="32" t="s">
        <v>487</v>
      </c>
      <c r="C127" s="32" t="s">
        <v>278</v>
      </c>
      <c r="D127" s="37">
        <v>1433.33334</v>
      </c>
      <c r="E127" s="37" t="s">
        <v>278</v>
      </c>
      <c r="F127" s="37" t="s">
        <v>278</v>
      </c>
    </row>
    <row r="128" spans="1:6" ht="56.25">
      <c r="A128" s="38" t="s">
        <v>289</v>
      </c>
      <c r="B128" s="33" t="s">
        <v>628</v>
      </c>
      <c r="C128" s="33" t="s">
        <v>278</v>
      </c>
      <c r="D128" s="39">
        <v>1433.33334</v>
      </c>
      <c r="E128" s="39" t="s">
        <v>278</v>
      </c>
      <c r="F128" s="39" t="s">
        <v>278</v>
      </c>
    </row>
    <row r="129" spans="1:6" ht="56.25">
      <c r="A129" s="38" t="s">
        <v>55</v>
      </c>
      <c r="B129" s="33" t="s">
        <v>628</v>
      </c>
      <c r="C129" s="33" t="s">
        <v>51</v>
      </c>
      <c r="D129" s="39">
        <v>1433.33334</v>
      </c>
      <c r="E129" s="39" t="s">
        <v>278</v>
      </c>
      <c r="F129" s="39" t="s">
        <v>278</v>
      </c>
    </row>
    <row r="130" spans="1:6" ht="37.5">
      <c r="A130" s="36" t="s">
        <v>74</v>
      </c>
      <c r="B130" s="32" t="s">
        <v>191</v>
      </c>
      <c r="C130" s="32" t="s">
        <v>278</v>
      </c>
      <c r="D130" s="37">
        <v>21546.35207</v>
      </c>
      <c r="E130" s="37">
        <v>10027.61387</v>
      </c>
      <c r="F130" s="37">
        <v>9174.52387</v>
      </c>
    </row>
    <row r="131" spans="1:6" ht="37.5">
      <c r="A131" s="36" t="s">
        <v>290</v>
      </c>
      <c r="B131" s="32" t="s">
        <v>291</v>
      </c>
      <c r="C131" s="32" t="s">
        <v>278</v>
      </c>
      <c r="D131" s="37">
        <v>580.1922</v>
      </c>
      <c r="E131" s="37">
        <v>333.6</v>
      </c>
      <c r="F131" s="37">
        <v>333.6</v>
      </c>
    </row>
    <row r="132" spans="1:6" ht="75">
      <c r="A132" s="38" t="s">
        <v>488</v>
      </c>
      <c r="B132" s="33" t="s">
        <v>292</v>
      </c>
      <c r="C132" s="33" t="s">
        <v>278</v>
      </c>
      <c r="D132" s="39">
        <v>580.1922</v>
      </c>
      <c r="E132" s="39">
        <v>333.6</v>
      </c>
      <c r="F132" s="39">
        <v>333.6</v>
      </c>
    </row>
    <row r="133" spans="1:6" ht="37.5">
      <c r="A133" s="38" t="s">
        <v>47</v>
      </c>
      <c r="B133" s="33" t="s">
        <v>292</v>
      </c>
      <c r="C133" s="33" t="s">
        <v>48</v>
      </c>
      <c r="D133" s="39">
        <v>580.1922</v>
      </c>
      <c r="E133" s="39">
        <v>333.6</v>
      </c>
      <c r="F133" s="39">
        <v>333.6</v>
      </c>
    </row>
    <row r="134" spans="1:6" ht="56.25">
      <c r="A134" s="36" t="s">
        <v>72</v>
      </c>
      <c r="B134" s="32" t="s">
        <v>172</v>
      </c>
      <c r="C134" s="32" t="s">
        <v>278</v>
      </c>
      <c r="D134" s="37">
        <v>20966.15987</v>
      </c>
      <c r="E134" s="37">
        <v>9694.01387</v>
      </c>
      <c r="F134" s="37">
        <v>8840.92387</v>
      </c>
    </row>
    <row r="135" spans="1:6" ht="56.25">
      <c r="A135" s="38" t="s">
        <v>55</v>
      </c>
      <c r="B135" s="33" t="s">
        <v>172</v>
      </c>
      <c r="C135" s="33" t="s">
        <v>51</v>
      </c>
      <c r="D135" s="39">
        <v>19807.473</v>
      </c>
      <c r="E135" s="39">
        <v>8535.327</v>
      </c>
      <c r="F135" s="39">
        <v>7682.237</v>
      </c>
    </row>
    <row r="136" spans="1:6" ht="74.25" customHeight="1">
      <c r="A136" s="38" t="s">
        <v>480</v>
      </c>
      <c r="B136" s="33" t="s">
        <v>293</v>
      </c>
      <c r="C136" s="33" t="s">
        <v>278</v>
      </c>
      <c r="D136" s="39">
        <v>1158.68687</v>
      </c>
      <c r="E136" s="39">
        <v>1158.68687</v>
      </c>
      <c r="F136" s="39">
        <v>1158.68687</v>
      </c>
    </row>
    <row r="137" spans="1:6" ht="56.25">
      <c r="A137" s="38" t="s">
        <v>55</v>
      </c>
      <c r="B137" s="33" t="s">
        <v>293</v>
      </c>
      <c r="C137" s="33" t="s">
        <v>51</v>
      </c>
      <c r="D137" s="39">
        <v>1158.68687</v>
      </c>
      <c r="E137" s="39">
        <v>1158.68687</v>
      </c>
      <c r="F137" s="39">
        <v>1158.68687</v>
      </c>
    </row>
    <row r="138" spans="1:6" ht="37.5">
      <c r="A138" s="36" t="s">
        <v>75</v>
      </c>
      <c r="B138" s="32" t="s">
        <v>192</v>
      </c>
      <c r="C138" s="32" t="s">
        <v>278</v>
      </c>
      <c r="D138" s="37">
        <v>1126.6135</v>
      </c>
      <c r="E138" s="37">
        <v>1315.81667</v>
      </c>
      <c r="F138" s="37">
        <v>1315.81667</v>
      </c>
    </row>
    <row r="139" spans="1:6" ht="37.5">
      <c r="A139" s="36" t="s">
        <v>76</v>
      </c>
      <c r="B139" s="32" t="s">
        <v>173</v>
      </c>
      <c r="C139" s="32" t="s">
        <v>278</v>
      </c>
      <c r="D139" s="37">
        <v>969.9635</v>
      </c>
      <c r="E139" s="37">
        <v>1159.16667</v>
      </c>
      <c r="F139" s="37">
        <v>1159.16667</v>
      </c>
    </row>
    <row r="140" spans="1:6" ht="56.25">
      <c r="A140" s="38" t="s">
        <v>55</v>
      </c>
      <c r="B140" s="33" t="s">
        <v>173</v>
      </c>
      <c r="C140" s="33" t="s">
        <v>51</v>
      </c>
      <c r="D140" s="39">
        <v>20</v>
      </c>
      <c r="E140" s="39">
        <v>20</v>
      </c>
      <c r="F140" s="39">
        <v>20</v>
      </c>
    </row>
    <row r="141" spans="1:6" ht="37.5">
      <c r="A141" s="38" t="s">
        <v>294</v>
      </c>
      <c r="B141" s="33" t="s">
        <v>244</v>
      </c>
      <c r="C141" s="33" t="s">
        <v>278</v>
      </c>
      <c r="D141" s="39">
        <v>949.9635</v>
      </c>
      <c r="E141" s="39">
        <v>1139.16667</v>
      </c>
      <c r="F141" s="39">
        <v>1139.16667</v>
      </c>
    </row>
    <row r="142" spans="1:6" ht="56.25">
      <c r="A142" s="38" t="s">
        <v>55</v>
      </c>
      <c r="B142" s="33" t="s">
        <v>244</v>
      </c>
      <c r="C142" s="33" t="s">
        <v>51</v>
      </c>
      <c r="D142" s="39">
        <v>949.9635</v>
      </c>
      <c r="E142" s="39">
        <v>1139.16667</v>
      </c>
      <c r="F142" s="39">
        <v>1139.16667</v>
      </c>
    </row>
    <row r="143" spans="1:6" ht="37.5">
      <c r="A143" s="36" t="s">
        <v>77</v>
      </c>
      <c r="B143" s="32" t="s">
        <v>256</v>
      </c>
      <c r="C143" s="32" t="s">
        <v>278</v>
      </c>
      <c r="D143" s="37">
        <v>156.65</v>
      </c>
      <c r="E143" s="37">
        <v>156.65</v>
      </c>
      <c r="F143" s="37">
        <v>156.65</v>
      </c>
    </row>
    <row r="144" spans="1:6" ht="56.25">
      <c r="A144" s="38" t="s">
        <v>55</v>
      </c>
      <c r="B144" s="33" t="s">
        <v>256</v>
      </c>
      <c r="C144" s="33" t="s">
        <v>51</v>
      </c>
      <c r="D144" s="39">
        <v>156.65</v>
      </c>
      <c r="E144" s="39">
        <v>156.65</v>
      </c>
      <c r="F144" s="39">
        <v>156.65</v>
      </c>
    </row>
    <row r="145" spans="1:6" ht="56.25">
      <c r="A145" s="36" t="s">
        <v>489</v>
      </c>
      <c r="B145" s="32" t="s">
        <v>490</v>
      </c>
      <c r="C145" s="32" t="s">
        <v>278</v>
      </c>
      <c r="D145" s="37">
        <v>150</v>
      </c>
      <c r="E145" s="37" t="s">
        <v>278</v>
      </c>
      <c r="F145" s="37" t="s">
        <v>278</v>
      </c>
    </row>
    <row r="146" spans="1:6" ht="37.5">
      <c r="A146" s="36" t="s">
        <v>491</v>
      </c>
      <c r="B146" s="32" t="s">
        <v>492</v>
      </c>
      <c r="C146" s="32" t="s">
        <v>278</v>
      </c>
      <c r="D146" s="37">
        <v>150</v>
      </c>
      <c r="E146" s="37" t="s">
        <v>278</v>
      </c>
      <c r="F146" s="37" t="s">
        <v>278</v>
      </c>
    </row>
    <row r="147" spans="1:6" ht="56.25">
      <c r="A147" s="38" t="s">
        <v>55</v>
      </c>
      <c r="B147" s="33" t="s">
        <v>492</v>
      </c>
      <c r="C147" s="33" t="s">
        <v>51</v>
      </c>
      <c r="D147" s="39">
        <v>150</v>
      </c>
      <c r="E147" s="39" t="s">
        <v>278</v>
      </c>
      <c r="F147" s="39" t="s">
        <v>278</v>
      </c>
    </row>
    <row r="148" spans="1:6" ht="37.5">
      <c r="A148" s="36" t="s">
        <v>193</v>
      </c>
      <c r="B148" s="32" t="s">
        <v>194</v>
      </c>
      <c r="C148" s="32" t="s">
        <v>278</v>
      </c>
      <c r="D148" s="37">
        <v>23147.821</v>
      </c>
      <c r="E148" s="37">
        <v>24522.44</v>
      </c>
      <c r="F148" s="37">
        <v>24522.44</v>
      </c>
    </row>
    <row r="149" spans="1:6" ht="37.5">
      <c r="A149" s="36" t="s">
        <v>174</v>
      </c>
      <c r="B149" s="32" t="s">
        <v>175</v>
      </c>
      <c r="C149" s="32" t="s">
        <v>278</v>
      </c>
      <c r="D149" s="37">
        <v>23147.821</v>
      </c>
      <c r="E149" s="37">
        <v>24522.44</v>
      </c>
      <c r="F149" s="37">
        <v>24522.44</v>
      </c>
    </row>
    <row r="150" spans="1:6" ht="112.5">
      <c r="A150" s="38" t="s">
        <v>36</v>
      </c>
      <c r="B150" s="33" t="s">
        <v>175</v>
      </c>
      <c r="C150" s="33" t="s">
        <v>37</v>
      </c>
      <c r="D150" s="39">
        <v>21740.782</v>
      </c>
      <c r="E150" s="39">
        <v>23704.29</v>
      </c>
      <c r="F150" s="39">
        <v>23704.29</v>
      </c>
    </row>
    <row r="151" spans="1:6" ht="56.25">
      <c r="A151" s="38" t="s">
        <v>230</v>
      </c>
      <c r="B151" s="33" t="s">
        <v>175</v>
      </c>
      <c r="C151" s="33" t="s">
        <v>38</v>
      </c>
      <c r="D151" s="39">
        <v>1377.039</v>
      </c>
      <c r="E151" s="39">
        <v>788.15</v>
      </c>
      <c r="F151" s="39">
        <v>788.15</v>
      </c>
    </row>
    <row r="152" spans="1:6" ht="18.75">
      <c r="A152" s="38" t="s">
        <v>40</v>
      </c>
      <c r="B152" s="33" t="s">
        <v>175</v>
      </c>
      <c r="C152" s="33" t="s">
        <v>41</v>
      </c>
      <c r="D152" s="39">
        <v>30</v>
      </c>
      <c r="E152" s="39">
        <v>30</v>
      </c>
      <c r="F152" s="39">
        <v>30</v>
      </c>
    </row>
    <row r="153" spans="1:6" ht="44.25" customHeight="1">
      <c r="A153" s="36" t="s">
        <v>195</v>
      </c>
      <c r="B153" s="32" t="s">
        <v>196</v>
      </c>
      <c r="C153" s="32" t="s">
        <v>278</v>
      </c>
      <c r="D153" s="37">
        <v>123468.51655</v>
      </c>
      <c r="E153" s="37">
        <v>106712.69926</v>
      </c>
      <c r="F153" s="37">
        <v>93625.95726</v>
      </c>
    </row>
    <row r="154" spans="1:6" ht="37.5">
      <c r="A154" s="36" t="s">
        <v>54</v>
      </c>
      <c r="B154" s="32" t="s">
        <v>197</v>
      </c>
      <c r="C154" s="32" t="s">
        <v>278</v>
      </c>
      <c r="D154" s="37">
        <v>18655.08037</v>
      </c>
      <c r="E154" s="37">
        <v>17434.71637</v>
      </c>
      <c r="F154" s="37">
        <v>15097.87437</v>
      </c>
    </row>
    <row r="155" spans="1:6" ht="18.75">
      <c r="A155" s="36" t="s">
        <v>371</v>
      </c>
      <c r="B155" s="32" t="s">
        <v>375</v>
      </c>
      <c r="C155" s="32" t="s">
        <v>278</v>
      </c>
      <c r="D155" s="37" t="s">
        <v>278</v>
      </c>
      <c r="E155" s="37" t="s">
        <v>278</v>
      </c>
      <c r="F155" s="37">
        <v>263.158</v>
      </c>
    </row>
    <row r="156" spans="1:6" ht="56.25">
      <c r="A156" s="38" t="s">
        <v>376</v>
      </c>
      <c r="B156" s="33" t="s">
        <v>377</v>
      </c>
      <c r="C156" s="33" t="s">
        <v>278</v>
      </c>
      <c r="D156" s="39" t="s">
        <v>278</v>
      </c>
      <c r="E156" s="39" t="s">
        <v>278</v>
      </c>
      <c r="F156" s="39">
        <v>263.158</v>
      </c>
    </row>
    <row r="157" spans="1:6" ht="56.25">
      <c r="A157" s="38" t="s">
        <v>55</v>
      </c>
      <c r="B157" s="33" t="s">
        <v>377</v>
      </c>
      <c r="C157" s="33" t="s">
        <v>51</v>
      </c>
      <c r="D157" s="39" t="s">
        <v>278</v>
      </c>
      <c r="E157" s="39" t="s">
        <v>278</v>
      </c>
      <c r="F157" s="39">
        <v>263.158</v>
      </c>
    </row>
    <row r="158" spans="1:6" ht="18.75">
      <c r="A158" s="36" t="s">
        <v>232</v>
      </c>
      <c r="B158" s="32" t="s">
        <v>151</v>
      </c>
      <c r="C158" s="32" t="s">
        <v>278</v>
      </c>
      <c r="D158" s="37">
        <v>17755.08037</v>
      </c>
      <c r="E158" s="37">
        <v>17434.71637</v>
      </c>
      <c r="F158" s="37">
        <v>14834.71637</v>
      </c>
    </row>
    <row r="159" spans="1:6" ht="56.25">
      <c r="A159" s="38" t="s">
        <v>55</v>
      </c>
      <c r="B159" s="33" t="s">
        <v>151</v>
      </c>
      <c r="C159" s="33" t="s">
        <v>51</v>
      </c>
      <c r="D159" s="39">
        <v>13791.444</v>
      </c>
      <c r="E159" s="39">
        <v>13471.08</v>
      </c>
      <c r="F159" s="39">
        <v>10871.08</v>
      </c>
    </row>
    <row r="160" spans="1:6" ht="77.25" customHeight="1">
      <c r="A160" s="38" t="s">
        <v>480</v>
      </c>
      <c r="B160" s="33" t="s">
        <v>295</v>
      </c>
      <c r="C160" s="33" t="s">
        <v>278</v>
      </c>
      <c r="D160" s="39">
        <v>3963.63637</v>
      </c>
      <c r="E160" s="39">
        <v>3963.63637</v>
      </c>
      <c r="F160" s="39">
        <v>3963.63637</v>
      </c>
    </row>
    <row r="161" spans="1:6" ht="56.25">
      <c r="A161" s="38" t="s">
        <v>55</v>
      </c>
      <c r="B161" s="33" t="s">
        <v>295</v>
      </c>
      <c r="C161" s="33" t="s">
        <v>51</v>
      </c>
      <c r="D161" s="39">
        <v>3963.63637</v>
      </c>
      <c r="E161" s="39">
        <v>3963.63637</v>
      </c>
      <c r="F161" s="39">
        <v>3963.63637</v>
      </c>
    </row>
    <row r="162" spans="1:6" ht="18.75">
      <c r="A162" s="36" t="s">
        <v>607</v>
      </c>
      <c r="B162" s="32" t="s">
        <v>608</v>
      </c>
      <c r="C162" s="32" t="s">
        <v>278</v>
      </c>
      <c r="D162" s="37">
        <v>900</v>
      </c>
      <c r="E162" s="37" t="s">
        <v>278</v>
      </c>
      <c r="F162" s="37" t="s">
        <v>278</v>
      </c>
    </row>
    <row r="163" spans="1:6" ht="56.25">
      <c r="A163" s="38" t="s">
        <v>55</v>
      </c>
      <c r="B163" s="33" t="s">
        <v>608</v>
      </c>
      <c r="C163" s="33" t="s">
        <v>51</v>
      </c>
      <c r="D163" s="39">
        <v>900</v>
      </c>
      <c r="E163" s="39" t="s">
        <v>278</v>
      </c>
      <c r="F163" s="39" t="s">
        <v>278</v>
      </c>
    </row>
    <row r="164" spans="1:6" ht="27" customHeight="1">
      <c r="A164" s="36" t="s">
        <v>57</v>
      </c>
      <c r="B164" s="32" t="s">
        <v>198</v>
      </c>
      <c r="C164" s="32" t="s">
        <v>278</v>
      </c>
      <c r="D164" s="37">
        <v>22116.10508</v>
      </c>
      <c r="E164" s="37">
        <v>21790.28508</v>
      </c>
      <c r="F164" s="37">
        <v>18990.28508</v>
      </c>
    </row>
    <row r="165" spans="1:6" ht="37.5">
      <c r="A165" s="36" t="s">
        <v>493</v>
      </c>
      <c r="B165" s="32" t="s">
        <v>494</v>
      </c>
      <c r="C165" s="32" t="s">
        <v>278</v>
      </c>
      <c r="D165" s="37">
        <v>145.82</v>
      </c>
      <c r="E165" s="37" t="s">
        <v>278</v>
      </c>
      <c r="F165" s="37" t="s">
        <v>278</v>
      </c>
    </row>
    <row r="166" spans="1:6" ht="93.75">
      <c r="A166" s="38" t="s">
        <v>574</v>
      </c>
      <c r="B166" s="33" t="s">
        <v>495</v>
      </c>
      <c r="C166" s="33" t="s">
        <v>278</v>
      </c>
      <c r="D166" s="39">
        <v>145.82</v>
      </c>
      <c r="E166" s="39" t="s">
        <v>278</v>
      </c>
      <c r="F166" s="39" t="s">
        <v>278</v>
      </c>
    </row>
    <row r="167" spans="1:6" ht="56.25">
      <c r="A167" s="38" t="s">
        <v>55</v>
      </c>
      <c r="B167" s="33" t="s">
        <v>495</v>
      </c>
      <c r="C167" s="33" t="s">
        <v>51</v>
      </c>
      <c r="D167" s="39">
        <v>145.82</v>
      </c>
      <c r="E167" s="39" t="s">
        <v>278</v>
      </c>
      <c r="F167" s="39" t="s">
        <v>278</v>
      </c>
    </row>
    <row r="168" spans="1:6" ht="18.75">
      <c r="A168" s="36" t="s">
        <v>152</v>
      </c>
      <c r="B168" s="32" t="s">
        <v>153</v>
      </c>
      <c r="C168" s="32" t="s">
        <v>278</v>
      </c>
      <c r="D168" s="37">
        <v>50</v>
      </c>
      <c r="E168" s="37" t="s">
        <v>278</v>
      </c>
      <c r="F168" s="37" t="s">
        <v>278</v>
      </c>
    </row>
    <row r="169" spans="1:6" ht="56.25">
      <c r="A169" s="38" t="s">
        <v>55</v>
      </c>
      <c r="B169" s="33" t="s">
        <v>153</v>
      </c>
      <c r="C169" s="33" t="s">
        <v>51</v>
      </c>
      <c r="D169" s="39">
        <v>50</v>
      </c>
      <c r="E169" s="39" t="s">
        <v>278</v>
      </c>
      <c r="F169" s="39" t="s">
        <v>278</v>
      </c>
    </row>
    <row r="170" spans="1:6" ht="18.75">
      <c r="A170" s="36" t="s">
        <v>56</v>
      </c>
      <c r="B170" s="32" t="s">
        <v>154</v>
      </c>
      <c r="C170" s="32" t="s">
        <v>278</v>
      </c>
      <c r="D170" s="37">
        <v>21920.28508</v>
      </c>
      <c r="E170" s="37">
        <v>21790.28508</v>
      </c>
      <c r="F170" s="37">
        <v>18990.28508</v>
      </c>
    </row>
    <row r="171" spans="1:6" ht="56.25">
      <c r="A171" s="38" t="s">
        <v>55</v>
      </c>
      <c r="B171" s="33" t="s">
        <v>154</v>
      </c>
      <c r="C171" s="33" t="s">
        <v>51</v>
      </c>
      <c r="D171" s="39">
        <v>13839.477</v>
      </c>
      <c r="E171" s="39">
        <v>13709.477</v>
      </c>
      <c r="F171" s="39">
        <v>10909.477</v>
      </c>
    </row>
    <row r="172" spans="1:6" ht="75">
      <c r="A172" s="38" t="s">
        <v>501</v>
      </c>
      <c r="B172" s="33" t="s">
        <v>296</v>
      </c>
      <c r="C172" s="33" t="s">
        <v>278</v>
      </c>
      <c r="D172" s="39">
        <v>8080.80808</v>
      </c>
      <c r="E172" s="39">
        <v>8080.80808</v>
      </c>
      <c r="F172" s="39">
        <v>8080.80808</v>
      </c>
    </row>
    <row r="173" spans="1:6" ht="56.25">
      <c r="A173" s="38" t="s">
        <v>55</v>
      </c>
      <c r="B173" s="33" t="s">
        <v>296</v>
      </c>
      <c r="C173" s="33" t="s">
        <v>51</v>
      </c>
      <c r="D173" s="39">
        <v>8080.80808</v>
      </c>
      <c r="E173" s="39">
        <v>8080.80808</v>
      </c>
      <c r="F173" s="39">
        <v>8080.80808</v>
      </c>
    </row>
    <row r="174" spans="1:6" ht="18.75">
      <c r="A174" s="36" t="s">
        <v>58</v>
      </c>
      <c r="B174" s="32" t="s">
        <v>199</v>
      </c>
      <c r="C174" s="32" t="s">
        <v>278</v>
      </c>
      <c r="D174" s="37">
        <v>4263.76629</v>
      </c>
      <c r="E174" s="37">
        <v>3526.30929</v>
      </c>
      <c r="F174" s="37">
        <v>3226.30929</v>
      </c>
    </row>
    <row r="175" spans="1:6" ht="18.75">
      <c r="A175" s="36" t="s">
        <v>56</v>
      </c>
      <c r="B175" s="32" t="s">
        <v>155</v>
      </c>
      <c r="C175" s="32" t="s">
        <v>278</v>
      </c>
      <c r="D175" s="37">
        <v>3596.31029</v>
      </c>
      <c r="E175" s="37">
        <v>3526.30929</v>
      </c>
      <c r="F175" s="37">
        <v>3226.30929</v>
      </c>
    </row>
    <row r="176" spans="1:6" ht="56.25">
      <c r="A176" s="38" t="s">
        <v>55</v>
      </c>
      <c r="B176" s="33" t="s">
        <v>155</v>
      </c>
      <c r="C176" s="33" t="s">
        <v>51</v>
      </c>
      <c r="D176" s="39">
        <v>2303.381</v>
      </c>
      <c r="E176" s="39">
        <v>2233.38</v>
      </c>
      <c r="F176" s="39">
        <v>1933.38</v>
      </c>
    </row>
    <row r="177" spans="1:6" ht="75">
      <c r="A177" s="38" t="s">
        <v>501</v>
      </c>
      <c r="B177" s="33" t="s">
        <v>297</v>
      </c>
      <c r="C177" s="33" t="s">
        <v>278</v>
      </c>
      <c r="D177" s="39">
        <v>1292.92929</v>
      </c>
      <c r="E177" s="39">
        <v>1292.92929</v>
      </c>
      <c r="F177" s="39">
        <v>1292.92929</v>
      </c>
    </row>
    <row r="178" spans="1:6" ht="56.25">
      <c r="A178" s="38" t="s">
        <v>55</v>
      </c>
      <c r="B178" s="33" t="s">
        <v>297</v>
      </c>
      <c r="C178" s="33" t="s">
        <v>51</v>
      </c>
      <c r="D178" s="39">
        <v>1292.92929</v>
      </c>
      <c r="E178" s="39">
        <v>1292.92929</v>
      </c>
      <c r="F178" s="39">
        <v>1292.92929</v>
      </c>
    </row>
    <row r="179" spans="1:6" ht="56.25">
      <c r="A179" s="36" t="s">
        <v>497</v>
      </c>
      <c r="B179" s="32" t="s">
        <v>498</v>
      </c>
      <c r="C179" s="32" t="s">
        <v>278</v>
      </c>
      <c r="D179" s="37">
        <v>667.456</v>
      </c>
      <c r="E179" s="37" t="s">
        <v>278</v>
      </c>
      <c r="F179" s="37" t="s">
        <v>278</v>
      </c>
    </row>
    <row r="180" spans="1:6" ht="56.25">
      <c r="A180" s="38" t="s">
        <v>497</v>
      </c>
      <c r="B180" s="33" t="s">
        <v>617</v>
      </c>
      <c r="C180" s="33" t="s">
        <v>278</v>
      </c>
      <c r="D180" s="39">
        <v>667.456</v>
      </c>
      <c r="E180" s="39" t="s">
        <v>278</v>
      </c>
      <c r="F180" s="39" t="s">
        <v>278</v>
      </c>
    </row>
    <row r="181" spans="1:6" ht="56.25">
      <c r="A181" s="38" t="s">
        <v>55</v>
      </c>
      <c r="B181" s="33" t="s">
        <v>617</v>
      </c>
      <c r="C181" s="33" t="s">
        <v>51</v>
      </c>
      <c r="D181" s="39">
        <v>667.456</v>
      </c>
      <c r="E181" s="39" t="s">
        <v>278</v>
      </c>
      <c r="F181" s="39" t="s">
        <v>278</v>
      </c>
    </row>
    <row r="182" spans="1:6" ht="56.25">
      <c r="A182" s="36" t="s">
        <v>59</v>
      </c>
      <c r="B182" s="32" t="s">
        <v>200</v>
      </c>
      <c r="C182" s="32" t="s">
        <v>278</v>
      </c>
      <c r="D182" s="37">
        <v>33213.13796</v>
      </c>
      <c r="E182" s="37">
        <v>28687.97037</v>
      </c>
      <c r="F182" s="37">
        <v>24687.97037</v>
      </c>
    </row>
    <row r="183" spans="1:6" ht="37.5">
      <c r="A183" s="36" t="s">
        <v>233</v>
      </c>
      <c r="B183" s="32" t="s">
        <v>156</v>
      </c>
      <c r="C183" s="32" t="s">
        <v>278</v>
      </c>
      <c r="D183" s="37">
        <v>29285.18337</v>
      </c>
      <c r="E183" s="37">
        <v>28687.97037</v>
      </c>
      <c r="F183" s="37">
        <v>24687.97037</v>
      </c>
    </row>
    <row r="184" spans="1:6" ht="56.25">
      <c r="A184" s="38" t="s">
        <v>55</v>
      </c>
      <c r="B184" s="33" t="s">
        <v>156</v>
      </c>
      <c r="C184" s="33" t="s">
        <v>51</v>
      </c>
      <c r="D184" s="39">
        <v>20365.4864</v>
      </c>
      <c r="E184" s="39">
        <v>19768.2734</v>
      </c>
      <c r="F184" s="39">
        <v>15768.2734</v>
      </c>
    </row>
    <row r="185" spans="1:6" ht="75">
      <c r="A185" s="38" t="s">
        <v>501</v>
      </c>
      <c r="B185" s="33" t="s">
        <v>298</v>
      </c>
      <c r="C185" s="33" t="s">
        <v>278</v>
      </c>
      <c r="D185" s="39">
        <v>8919.69697</v>
      </c>
      <c r="E185" s="39">
        <v>8919.69697</v>
      </c>
      <c r="F185" s="39">
        <v>8919.69697</v>
      </c>
    </row>
    <row r="186" spans="1:6" ht="56.25">
      <c r="A186" s="38" t="s">
        <v>55</v>
      </c>
      <c r="B186" s="33" t="s">
        <v>298</v>
      </c>
      <c r="C186" s="33" t="s">
        <v>51</v>
      </c>
      <c r="D186" s="39">
        <v>8919.69697</v>
      </c>
      <c r="E186" s="39">
        <v>8919.69697</v>
      </c>
      <c r="F186" s="39">
        <v>8919.69697</v>
      </c>
    </row>
    <row r="187" spans="1:6" ht="37.5">
      <c r="A187" s="36" t="s">
        <v>60</v>
      </c>
      <c r="B187" s="32" t="s">
        <v>157</v>
      </c>
      <c r="C187" s="32" t="s">
        <v>278</v>
      </c>
      <c r="D187" s="37">
        <v>400</v>
      </c>
      <c r="E187" s="37" t="s">
        <v>278</v>
      </c>
      <c r="F187" s="37" t="s">
        <v>278</v>
      </c>
    </row>
    <row r="188" spans="1:6" ht="56.25">
      <c r="A188" s="38" t="s">
        <v>55</v>
      </c>
      <c r="B188" s="33" t="s">
        <v>157</v>
      </c>
      <c r="C188" s="33" t="s">
        <v>51</v>
      </c>
      <c r="D188" s="39">
        <v>400</v>
      </c>
      <c r="E188" s="39" t="s">
        <v>278</v>
      </c>
      <c r="F188" s="39" t="s">
        <v>278</v>
      </c>
    </row>
    <row r="189" spans="1:6" ht="37.5">
      <c r="A189" s="36" t="s">
        <v>567</v>
      </c>
      <c r="B189" s="32" t="s">
        <v>568</v>
      </c>
      <c r="C189" s="32" t="s">
        <v>278</v>
      </c>
      <c r="D189" s="37">
        <v>2192.32559</v>
      </c>
      <c r="E189" s="37" t="s">
        <v>278</v>
      </c>
      <c r="F189" s="37" t="s">
        <v>278</v>
      </c>
    </row>
    <row r="190" spans="1:6" ht="112.5">
      <c r="A190" s="38" t="s">
        <v>679</v>
      </c>
      <c r="B190" s="33" t="s">
        <v>680</v>
      </c>
      <c r="C190" s="33" t="s">
        <v>278</v>
      </c>
      <c r="D190" s="39">
        <v>1454.45559</v>
      </c>
      <c r="E190" s="39" t="s">
        <v>278</v>
      </c>
      <c r="F190" s="39" t="s">
        <v>278</v>
      </c>
    </row>
    <row r="191" spans="1:6" ht="56.25">
      <c r="A191" s="38" t="s">
        <v>55</v>
      </c>
      <c r="B191" s="33" t="s">
        <v>680</v>
      </c>
      <c r="C191" s="33" t="s">
        <v>51</v>
      </c>
      <c r="D191" s="39">
        <v>1454.45559</v>
      </c>
      <c r="E191" s="39" t="s">
        <v>278</v>
      </c>
      <c r="F191" s="39" t="s">
        <v>278</v>
      </c>
    </row>
    <row r="192" spans="1:6" ht="37.5">
      <c r="A192" s="38" t="s">
        <v>496</v>
      </c>
      <c r="B192" s="33" t="s">
        <v>569</v>
      </c>
      <c r="C192" s="33" t="s">
        <v>278</v>
      </c>
      <c r="D192" s="39">
        <v>737.87</v>
      </c>
      <c r="E192" s="39" t="s">
        <v>278</v>
      </c>
      <c r="F192" s="39" t="s">
        <v>278</v>
      </c>
    </row>
    <row r="193" spans="1:6" ht="56.25">
      <c r="A193" s="38" t="s">
        <v>55</v>
      </c>
      <c r="B193" s="33" t="s">
        <v>569</v>
      </c>
      <c r="C193" s="33" t="s">
        <v>51</v>
      </c>
      <c r="D193" s="39">
        <v>737.87</v>
      </c>
      <c r="E193" s="39" t="s">
        <v>278</v>
      </c>
      <c r="F193" s="39" t="s">
        <v>278</v>
      </c>
    </row>
    <row r="194" spans="1:6" ht="37.5">
      <c r="A194" s="36" t="s">
        <v>267</v>
      </c>
      <c r="B194" s="32" t="s">
        <v>268</v>
      </c>
      <c r="C194" s="32" t="s">
        <v>278</v>
      </c>
      <c r="D194" s="37">
        <v>1335.629</v>
      </c>
      <c r="E194" s="37" t="s">
        <v>278</v>
      </c>
      <c r="F194" s="37" t="s">
        <v>278</v>
      </c>
    </row>
    <row r="195" spans="1:6" ht="56.25">
      <c r="A195" s="38" t="s">
        <v>497</v>
      </c>
      <c r="B195" s="33" t="s">
        <v>618</v>
      </c>
      <c r="C195" s="33" t="s">
        <v>278</v>
      </c>
      <c r="D195" s="39">
        <v>1335.629</v>
      </c>
      <c r="E195" s="39" t="s">
        <v>278</v>
      </c>
      <c r="F195" s="39" t="s">
        <v>278</v>
      </c>
    </row>
    <row r="196" spans="1:6" ht="56.25">
      <c r="A196" s="38" t="s">
        <v>55</v>
      </c>
      <c r="B196" s="33" t="s">
        <v>618</v>
      </c>
      <c r="C196" s="33" t="s">
        <v>51</v>
      </c>
      <c r="D196" s="39">
        <v>1335.629</v>
      </c>
      <c r="E196" s="39" t="s">
        <v>278</v>
      </c>
      <c r="F196" s="39" t="s">
        <v>278</v>
      </c>
    </row>
    <row r="197" spans="1:6" ht="37.5">
      <c r="A197" s="36" t="s">
        <v>61</v>
      </c>
      <c r="B197" s="32" t="s">
        <v>201</v>
      </c>
      <c r="C197" s="32" t="s">
        <v>278</v>
      </c>
      <c r="D197" s="37">
        <v>7778.97202</v>
      </c>
      <c r="E197" s="37">
        <v>6745.77102</v>
      </c>
      <c r="F197" s="37">
        <v>6695.77102</v>
      </c>
    </row>
    <row r="198" spans="1:6" ht="37.5">
      <c r="A198" s="36" t="s">
        <v>62</v>
      </c>
      <c r="B198" s="32" t="s">
        <v>158</v>
      </c>
      <c r="C198" s="32" t="s">
        <v>278</v>
      </c>
      <c r="D198" s="37">
        <v>7778.97202</v>
      </c>
      <c r="E198" s="37">
        <v>6745.77102</v>
      </c>
      <c r="F198" s="37">
        <v>6695.77102</v>
      </c>
    </row>
    <row r="199" spans="1:6" ht="112.5">
      <c r="A199" s="38" t="s">
        <v>36</v>
      </c>
      <c r="B199" s="33" t="s">
        <v>158</v>
      </c>
      <c r="C199" s="33" t="s">
        <v>37</v>
      </c>
      <c r="D199" s="39">
        <v>7215.87202</v>
      </c>
      <c r="E199" s="39">
        <v>6507.67102</v>
      </c>
      <c r="F199" s="39">
        <v>6507.67102</v>
      </c>
    </row>
    <row r="200" spans="1:6" ht="56.25">
      <c r="A200" s="38" t="s">
        <v>230</v>
      </c>
      <c r="B200" s="33" t="s">
        <v>158</v>
      </c>
      <c r="C200" s="33" t="s">
        <v>38</v>
      </c>
      <c r="D200" s="39">
        <v>563.1</v>
      </c>
      <c r="E200" s="39">
        <v>238.1</v>
      </c>
      <c r="F200" s="39">
        <v>188.1</v>
      </c>
    </row>
    <row r="201" spans="1:6" ht="37.5">
      <c r="A201" s="36" t="s">
        <v>63</v>
      </c>
      <c r="B201" s="32" t="s">
        <v>202</v>
      </c>
      <c r="C201" s="32" t="s">
        <v>278</v>
      </c>
      <c r="D201" s="37">
        <v>33112.28484</v>
      </c>
      <c r="E201" s="37">
        <v>25078.66484</v>
      </c>
      <c r="F201" s="37">
        <v>21778.66484</v>
      </c>
    </row>
    <row r="202" spans="1:6" ht="27.75" customHeight="1">
      <c r="A202" s="36" t="s">
        <v>234</v>
      </c>
      <c r="B202" s="32" t="s">
        <v>159</v>
      </c>
      <c r="C202" s="32" t="s">
        <v>278</v>
      </c>
      <c r="D202" s="37">
        <v>33112.28484</v>
      </c>
      <c r="E202" s="37">
        <v>25078.66484</v>
      </c>
      <c r="F202" s="37">
        <v>21778.66484</v>
      </c>
    </row>
    <row r="203" spans="1:6" ht="56.25">
      <c r="A203" s="38" t="s">
        <v>55</v>
      </c>
      <c r="B203" s="33" t="s">
        <v>159</v>
      </c>
      <c r="C203" s="33" t="s">
        <v>51</v>
      </c>
      <c r="D203" s="39">
        <v>25613.901</v>
      </c>
      <c r="E203" s="39">
        <v>17580.281</v>
      </c>
      <c r="F203" s="39">
        <v>14280.281</v>
      </c>
    </row>
    <row r="204" spans="1:6" ht="75">
      <c r="A204" s="38" t="s">
        <v>501</v>
      </c>
      <c r="B204" s="33" t="s">
        <v>299</v>
      </c>
      <c r="C204" s="33" t="s">
        <v>278</v>
      </c>
      <c r="D204" s="39">
        <v>7498.38384</v>
      </c>
      <c r="E204" s="39">
        <v>7498.38384</v>
      </c>
      <c r="F204" s="39">
        <v>7498.38384</v>
      </c>
    </row>
    <row r="205" spans="1:6" ht="56.25">
      <c r="A205" s="38" t="s">
        <v>55</v>
      </c>
      <c r="B205" s="33" t="s">
        <v>299</v>
      </c>
      <c r="C205" s="33" t="s">
        <v>51</v>
      </c>
      <c r="D205" s="39">
        <v>7498.38384</v>
      </c>
      <c r="E205" s="39">
        <v>7498.38384</v>
      </c>
      <c r="F205" s="39">
        <v>7498.38384</v>
      </c>
    </row>
    <row r="206" spans="1:6" ht="37.5">
      <c r="A206" s="36" t="s">
        <v>575</v>
      </c>
      <c r="B206" s="32" t="s">
        <v>499</v>
      </c>
      <c r="C206" s="32" t="s">
        <v>278</v>
      </c>
      <c r="D206" s="37">
        <v>4329.16999</v>
      </c>
      <c r="E206" s="37">
        <v>3448.98229</v>
      </c>
      <c r="F206" s="37">
        <v>3149.08229</v>
      </c>
    </row>
    <row r="207" spans="1:6" ht="29.25" customHeight="1">
      <c r="A207" s="36" t="s">
        <v>235</v>
      </c>
      <c r="B207" s="32" t="s">
        <v>500</v>
      </c>
      <c r="C207" s="32" t="s">
        <v>278</v>
      </c>
      <c r="D207" s="37">
        <v>3513.98229</v>
      </c>
      <c r="E207" s="37">
        <v>3448.98229</v>
      </c>
      <c r="F207" s="37">
        <v>3149.08229</v>
      </c>
    </row>
    <row r="208" spans="1:6" ht="56.25">
      <c r="A208" s="38" t="s">
        <v>55</v>
      </c>
      <c r="B208" s="33" t="s">
        <v>500</v>
      </c>
      <c r="C208" s="33" t="s">
        <v>51</v>
      </c>
      <c r="D208" s="39">
        <v>2221.053</v>
      </c>
      <c r="E208" s="39">
        <v>2156.053</v>
      </c>
      <c r="F208" s="39">
        <v>1856.153</v>
      </c>
    </row>
    <row r="209" spans="1:6" ht="75">
      <c r="A209" s="38" t="s">
        <v>501</v>
      </c>
      <c r="B209" s="33" t="s">
        <v>502</v>
      </c>
      <c r="C209" s="33" t="s">
        <v>278</v>
      </c>
      <c r="D209" s="39">
        <v>1292.92929</v>
      </c>
      <c r="E209" s="39">
        <v>1292.92929</v>
      </c>
      <c r="F209" s="39">
        <v>1292.92929</v>
      </c>
    </row>
    <row r="210" spans="1:6" ht="56.25">
      <c r="A210" s="38" t="s">
        <v>55</v>
      </c>
      <c r="B210" s="33" t="s">
        <v>502</v>
      </c>
      <c r="C210" s="33" t="s">
        <v>51</v>
      </c>
      <c r="D210" s="39">
        <v>1292.92929</v>
      </c>
      <c r="E210" s="39">
        <v>1292.92929</v>
      </c>
      <c r="F210" s="39">
        <v>1292.92929</v>
      </c>
    </row>
    <row r="211" spans="1:6" ht="37.5">
      <c r="A211" s="36" t="s">
        <v>496</v>
      </c>
      <c r="B211" s="32" t="s">
        <v>503</v>
      </c>
      <c r="C211" s="32" t="s">
        <v>278</v>
      </c>
      <c r="D211" s="37">
        <v>615.1877</v>
      </c>
      <c r="E211" s="37" t="s">
        <v>278</v>
      </c>
      <c r="F211" s="37" t="s">
        <v>278</v>
      </c>
    </row>
    <row r="212" spans="1:6" ht="75">
      <c r="A212" s="38" t="s">
        <v>681</v>
      </c>
      <c r="B212" s="33" t="s">
        <v>682</v>
      </c>
      <c r="C212" s="33" t="s">
        <v>278</v>
      </c>
      <c r="D212" s="39">
        <v>615.1877</v>
      </c>
      <c r="E212" s="39" t="s">
        <v>278</v>
      </c>
      <c r="F212" s="39" t="s">
        <v>278</v>
      </c>
    </row>
    <row r="213" spans="1:6" ht="56.25">
      <c r="A213" s="38" t="s">
        <v>55</v>
      </c>
      <c r="B213" s="33" t="s">
        <v>682</v>
      </c>
      <c r="C213" s="33" t="s">
        <v>51</v>
      </c>
      <c r="D213" s="39">
        <v>615.1877</v>
      </c>
      <c r="E213" s="39" t="s">
        <v>278</v>
      </c>
      <c r="F213" s="39" t="s">
        <v>278</v>
      </c>
    </row>
    <row r="214" spans="1:6" ht="18.75">
      <c r="A214" s="36" t="s">
        <v>683</v>
      </c>
      <c r="B214" s="32" t="s">
        <v>684</v>
      </c>
      <c r="C214" s="32" t="s">
        <v>278</v>
      </c>
      <c r="D214" s="37">
        <v>200</v>
      </c>
      <c r="E214" s="37" t="s">
        <v>278</v>
      </c>
      <c r="F214" s="37" t="s">
        <v>278</v>
      </c>
    </row>
    <row r="215" spans="1:6" ht="56.25">
      <c r="A215" s="38" t="s">
        <v>55</v>
      </c>
      <c r="B215" s="33" t="s">
        <v>684</v>
      </c>
      <c r="C215" s="33" t="s">
        <v>51</v>
      </c>
      <c r="D215" s="39">
        <v>200</v>
      </c>
      <c r="E215" s="39" t="s">
        <v>278</v>
      </c>
      <c r="F215" s="39" t="s">
        <v>278</v>
      </c>
    </row>
    <row r="216" spans="1:6" ht="56.25">
      <c r="A216" s="36" t="s">
        <v>203</v>
      </c>
      <c r="B216" s="32" t="s">
        <v>204</v>
      </c>
      <c r="C216" s="32" t="s">
        <v>278</v>
      </c>
      <c r="D216" s="37">
        <v>32008.02339</v>
      </c>
      <c r="E216" s="37">
        <v>16837.64339</v>
      </c>
      <c r="F216" s="37">
        <v>20437.64339</v>
      </c>
    </row>
    <row r="217" spans="1:6" ht="37.5">
      <c r="A217" s="36" t="s">
        <v>265</v>
      </c>
      <c r="B217" s="32" t="s">
        <v>266</v>
      </c>
      <c r="C217" s="32" t="s">
        <v>278</v>
      </c>
      <c r="D217" s="37">
        <v>567</v>
      </c>
      <c r="E217" s="37" t="s">
        <v>278</v>
      </c>
      <c r="F217" s="37" t="s">
        <v>278</v>
      </c>
    </row>
    <row r="218" spans="1:6" ht="75">
      <c r="A218" s="36" t="s">
        <v>504</v>
      </c>
      <c r="B218" s="32" t="s">
        <v>505</v>
      </c>
      <c r="C218" s="32" t="s">
        <v>278</v>
      </c>
      <c r="D218" s="37">
        <v>67</v>
      </c>
      <c r="E218" s="37" t="s">
        <v>278</v>
      </c>
      <c r="F218" s="37" t="s">
        <v>278</v>
      </c>
    </row>
    <row r="219" spans="1:6" ht="75">
      <c r="A219" s="38" t="s">
        <v>504</v>
      </c>
      <c r="B219" s="33" t="s">
        <v>619</v>
      </c>
      <c r="C219" s="33" t="s">
        <v>278</v>
      </c>
      <c r="D219" s="39">
        <v>67</v>
      </c>
      <c r="E219" s="39" t="s">
        <v>278</v>
      </c>
      <c r="F219" s="39" t="s">
        <v>278</v>
      </c>
    </row>
    <row r="220" spans="1:6" ht="18.75">
      <c r="A220" s="38" t="s">
        <v>79</v>
      </c>
      <c r="B220" s="33" t="s">
        <v>619</v>
      </c>
      <c r="C220" s="33" t="s">
        <v>80</v>
      </c>
      <c r="D220" s="39">
        <v>67</v>
      </c>
      <c r="E220" s="39" t="s">
        <v>278</v>
      </c>
      <c r="F220" s="39" t="s">
        <v>278</v>
      </c>
    </row>
    <row r="221" spans="1:6" ht="37.5">
      <c r="A221" s="36" t="s">
        <v>685</v>
      </c>
      <c r="B221" s="32" t="s">
        <v>686</v>
      </c>
      <c r="C221" s="32" t="s">
        <v>278</v>
      </c>
      <c r="D221" s="37">
        <v>500</v>
      </c>
      <c r="E221" s="37" t="s">
        <v>278</v>
      </c>
      <c r="F221" s="37" t="s">
        <v>278</v>
      </c>
    </row>
    <row r="222" spans="1:6" ht="56.25">
      <c r="A222" s="38" t="s">
        <v>55</v>
      </c>
      <c r="B222" s="33" t="s">
        <v>686</v>
      </c>
      <c r="C222" s="33" t="s">
        <v>51</v>
      </c>
      <c r="D222" s="39">
        <v>500</v>
      </c>
      <c r="E222" s="39" t="s">
        <v>278</v>
      </c>
      <c r="F222" s="39" t="s">
        <v>278</v>
      </c>
    </row>
    <row r="223" spans="1:6" ht="37.5">
      <c r="A223" s="36" t="s">
        <v>243</v>
      </c>
      <c r="B223" s="32" t="s">
        <v>205</v>
      </c>
      <c r="C223" s="32" t="s">
        <v>278</v>
      </c>
      <c r="D223" s="37">
        <v>100</v>
      </c>
      <c r="E223" s="37" t="s">
        <v>278</v>
      </c>
      <c r="F223" s="37" t="s">
        <v>278</v>
      </c>
    </row>
    <row r="224" spans="1:6" ht="75">
      <c r="A224" s="36" t="s">
        <v>144</v>
      </c>
      <c r="B224" s="32" t="s">
        <v>145</v>
      </c>
      <c r="C224" s="32" t="s">
        <v>278</v>
      </c>
      <c r="D224" s="37">
        <v>100</v>
      </c>
      <c r="E224" s="37" t="s">
        <v>278</v>
      </c>
      <c r="F224" s="37" t="s">
        <v>278</v>
      </c>
    </row>
    <row r="225" spans="1:6" ht="56.25">
      <c r="A225" s="38" t="s">
        <v>55</v>
      </c>
      <c r="B225" s="33" t="s">
        <v>145</v>
      </c>
      <c r="C225" s="33" t="s">
        <v>51</v>
      </c>
      <c r="D225" s="39">
        <v>100</v>
      </c>
      <c r="E225" s="39" t="s">
        <v>278</v>
      </c>
      <c r="F225" s="39" t="s">
        <v>278</v>
      </c>
    </row>
    <row r="226" spans="1:6" ht="18.75">
      <c r="A226" s="36" t="s">
        <v>45</v>
      </c>
      <c r="B226" s="32" t="s">
        <v>206</v>
      </c>
      <c r="C226" s="32" t="s">
        <v>278</v>
      </c>
      <c r="D226" s="37">
        <v>200</v>
      </c>
      <c r="E226" s="37" t="s">
        <v>278</v>
      </c>
      <c r="F226" s="37" t="s">
        <v>278</v>
      </c>
    </row>
    <row r="227" spans="1:6" ht="56.25">
      <c r="A227" s="36" t="s">
        <v>46</v>
      </c>
      <c r="B227" s="32" t="s">
        <v>146</v>
      </c>
      <c r="C227" s="32" t="s">
        <v>278</v>
      </c>
      <c r="D227" s="37">
        <v>200</v>
      </c>
      <c r="E227" s="37" t="s">
        <v>278</v>
      </c>
      <c r="F227" s="37" t="s">
        <v>278</v>
      </c>
    </row>
    <row r="228" spans="1:6" ht="56.25">
      <c r="A228" s="38" t="s">
        <v>55</v>
      </c>
      <c r="B228" s="33" t="s">
        <v>146</v>
      </c>
      <c r="C228" s="33" t="s">
        <v>51</v>
      </c>
      <c r="D228" s="39">
        <v>200</v>
      </c>
      <c r="E228" s="39" t="s">
        <v>278</v>
      </c>
      <c r="F228" s="39" t="s">
        <v>278</v>
      </c>
    </row>
    <row r="229" spans="1:6" ht="37.5">
      <c r="A229" s="36" t="s">
        <v>236</v>
      </c>
      <c r="B229" s="32" t="s">
        <v>217</v>
      </c>
      <c r="C229" s="32" t="s">
        <v>278</v>
      </c>
      <c r="D229" s="37">
        <v>31141.02339</v>
      </c>
      <c r="E229" s="37">
        <v>16837.64339</v>
      </c>
      <c r="F229" s="37">
        <v>20437.64339</v>
      </c>
    </row>
    <row r="230" spans="1:6" ht="18.75">
      <c r="A230" s="36" t="s">
        <v>576</v>
      </c>
      <c r="B230" s="32" t="s">
        <v>216</v>
      </c>
      <c r="C230" s="32" t="s">
        <v>278</v>
      </c>
      <c r="D230" s="37">
        <v>7014.64339</v>
      </c>
      <c r="E230" s="37">
        <v>6837.64339</v>
      </c>
      <c r="F230" s="37">
        <v>5637.64339</v>
      </c>
    </row>
    <row r="231" spans="1:6" ht="56.25">
      <c r="A231" s="38" t="s">
        <v>55</v>
      </c>
      <c r="B231" s="33" t="s">
        <v>216</v>
      </c>
      <c r="C231" s="33" t="s">
        <v>51</v>
      </c>
      <c r="D231" s="39">
        <v>6610.704</v>
      </c>
      <c r="E231" s="39">
        <v>6433.704</v>
      </c>
      <c r="F231" s="39">
        <v>5233.704</v>
      </c>
    </row>
    <row r="232" spans="1:6" ht="77.25" customHeight="1">
      <c r="A232" s="38" t="s">
        <v>480</v>
      </c>
      <c r="B232" s="33" t="s">
        <v>300</v>
      </c>
      <c r="C232" s="33" t="s">
        <v>278</v>
      </c>
      <c r="D232" s="39">
        <v>403.93939</v>
      </c>
      <c r="E232" s="39">
        <v>403.93939</v>
      </c>
      <c r="F232" s="39">
        <v>403.93939</v>
      </c>
    </row>
    <row r="233" spans="1:6" ht="56.25">
      <c r="A233" s="38" t="s">
        <v>55</v>
      </c>
      <c r="B233" s="33" t="s">
        <v>300</v>
      </c>
      <c r="C233" s="33" t="s">
        <v>51</v>
      </c>
      <c r="D233" s="39">
        <v>403.93939</v>
      </c>
      <c r="E233" s="39">
        <v>403.93939</v>
      </c>
      <c r="F233" s="39">
        <v>403.93939</v>
      </c>
    </row>
    <row r="234" spans="1:6" ht="37.5">
      <c r="A234" s="36" t="s">
        <v>620</v>
      </c>
      <c r="B234" s="32" t="s">
        <v>506</v>
      </c>
      <c r="C234" s="32" t="s">
        <v>278</v>
      </c>
      <c r="D234" s="37">
        <v>16126.38</v>
      </c>
      <c r="E234" s="37">
        <v>10000</v>
      </c>
      <c r="F234" s="37">
        <v>14800</v>
      </c>
    </row>
    <row r="235" spans="1:6" ht="56.25">
      <c r="A235" s="38" t="s">
        <v>55</v>
      </c>
      <c r="B235" s="33" t="s">
        <v>506</v>
      </c>
      <c r="C235" s="33" t="s">
        <v>51</v>
      </c>
      <c r="D235" s="39">
        <v>16126.38</v>
      </c>
      <c r="E235" s="39">
        <v>10000</v>
      </c>
      <c r="F235" s="39">
        <v>14800</v>
      </c>
    </row>
    <row r="236" spans="1:6" ht="37.5">
      <c r="A236" s="36" t="s">
        <v>609</v>
      </c>
      <c r="B236" s="32" t="s">
        <v>621</v>
      </c>
      <c r="C236" s="32" t="s">
        <v>278</v>
      </c>
      <c r="D236" s="37">
        <v>8000</v>
      </c>
      <c r="E236" s="37" t="s">
        <v>278</v>
      </c>
      <c r="F236" s="37" t="s">
        <v>278</v>
      </c>
    </row>
    <row r="237" spans="1:6" ht="37.5">
      <c r="A237" s="38" t="s">
        <v>609</v>
      </c>
      <c r="B237" s="33" t="s">
        <v>622</v>
      </c>
      <c r="C237" s="33" t="s">
        <v>278</v>
      </c>
      <c r="D237" s="39">
        <v>8000</v>
      </c>
      <c r="E237" s="39" t="s">
        <v>278</v>
      </c>
      <c r="F237" s="39" t="s">
        <v>278</v>
      </c>
    </row>
    <row r="238" spans="1:6" ht="18.75">
      <c r="A238" s="38" t="s">
        <v>79</v>
      </c>
      <c r="B238" s="33" t="s">
        <v>622</v>
      </c>
      <c r="C238" s="33" t="s">
        <v>80</v>
      </c>
      <c r="D238" s="39">
        <v>8000</v>
      </c>
      <c r="E238" s="39" t="s">
        <v>278</v>
      </c>
      <c r="F238" s="39" t="s">
        <v>278</v>
      </c>
    </row>
    <row r="239" spans="1:6" ht="37.5">
      <c r="A239" s="36" t="s">
        <v>572</v>
      </c>
      <c r="B239" s="32" t="s">
        <v>207</v>
      </c>
      <c r="C239" s="32" t="s">
        <v>278</v>
      </c>
      <c r="D239" s="37">
        <v>108450.13491</v>
      </c>
      <c r="E239" s="37">
        <v>89208.43624</v>
      </c>
      <c r="F239" s="37">
        <v>88955.83624</v>
      </c>
    </row>
    <row r="240" spans="1:6" ht="37.5">
      <c r="A240" s="36" t="s">
        <v>577</v>
      </c>
      <c r="B240" s="32" t="s">
        <v>507</v>
      </c>
      <c r="C240" s="32" t="s">
        <v>278</v>
      </c>
      <c r="D240" s="37">
        <v>49017.502</v>
      </c>
      <c r="E240" s="37">
        <v>34992</v>
      </c>
      <c r="F240" s="37">
        <v>35694.4</v>
      </c>
    </row>
    <row r="241" spans="1:6" ht="18.75">
      <c r="A241" s="36" t="s">
        <v>578</v>
      </c>
      <c r="B241" s="32" t="s">
        <v>508</v>
      </c>
      <c r="C241" s="32" t="s">
        <v>278</v>
      </c>
      <c r="D241" s="37">
        <v>18880.948</v>
      </c>
      <c r="E241" s="37">
        <v>18292.7</v>
      </c>
      <c r="F241" s="37">
        <v>18062.9</v>
      </c>
    </row>
    <row r="242" spans="1:6" ht="112.5">
      <c r="A242" s="38" t="s">
        <v>36</v>
      </c>
      <c r="B242" s="33" t="s">
        <v>508</v>
      </c>
      <c r="C242" s="33" t="s">
        <v>37</v>
      </c>
      <c r="D242" s="39">
        <v>18251.581</v>
      </c>
      <c r="E242" s="39">
        <v>17932.975</v>
      </c>
      <c r="F242" s="39">
        <v>17932.975</v>
      </c>
    </row>
    <row r="243" spans="1:6" ht="56.25">
      <c r="A243" s="38" t="s">
        <v>230</v>
      </c>
      <c r="B243" s="33" t="s">
        <v>508</v>
      </c>
      <c r="C243" s="33" t="s">
        <v>38</v>
      </c>
      <c r="D243" s="39">
        <v>609.598</v>
      </c>
      <c r="E243" s="39">
        <v>339.956</v>
      </c>
      <c r="F243" s="39">
        <v>110.156</v>
      </c>
    </row>
    <row r="244" spans="1:6" ht="18.75">
      <c r="A244" s="38" t="s">
        <v>40</v>
      </c>
      <c r="B244" s="33" t="s">
        <v>508</v>
      </c>
      <c r="C244" s="33" t="s">
        <v>41</v>
      </c>
      <c r="D244" s="39">
        <v>1.23</v>
      </c>
      <c r="E244" s="39">
        <v>1.23</v>
      </c>
      <c r="F244" s="39">
        <v>1.23</v>
      </c>
    </row>
    <row r="245" spans="1:6" ht="56.25">
      <c r="A245" s="38" t="s">
        <v>245</v>
      </c>
      <c r="B245" s="33" t="s">
        <v>509</v>
      </c>
      <c r="C245" s="33" t="s">
        <v>278</v>
      </c>
      <c r="D245" s="39">
        <v>18.539</v>
      </c>
      <c r="E245" s="39">
        <v>18.539</v>
      </c>
      <c r="F245" s="39">
        <v>18.539</v>
      </c>
    </row>
    <row r="246" spans="1:6" ht="56.25">
      <c r="A246" s="38" t="s">
        <v>230</v>
      </c>
      <c r="B246" s="33" t="s">
        <v>509</v>
      </c>
      <c r="C246" s="33" t="s">
        <v>38</v>
      </c>
      <c r="D246" s="39">
        <v>18.539</v>
      </c>
      <c r="E246" s="39">
        <v>18.539</v>
      </c>
      <c r="F246" s="39">
        <v>18.539</v>
      </c>
    </row>
    <row r="247" spans="1:6" ht="62.25" customHeight="1">
      <c r="A247" s="36" t="s">
        <v>579</v>
      </c>
      <c r="B247" s="32" t="s">
        <v>510</v>
      </c>
      <c r="C247" s="32" t="s">
        <v>278</v>
      </c>
      <c r="D247" s="37">
        <v>505.1</v>
      </c>
      <c r="E247" s="37">
        <v>496.7</v>
      </c>
      <c r="F247" s="37">
        <v>492.5</v>
      </c>
    </row>
    <row r="248" spans="1:6" ht="75">
      <c r="A248" s="38" t="s">
        <v>511</v>
      </c>
      <c r="B248" s="33" t="s">
        <v>512</v>
      </c>
      <c r="C248" s="33" t="s">
        <v>278</v>
      </c>
      <c r="D248" s="39">
        <v>505.1</v>
      </c>
      <c r="E248" s="39">
        <v>496.7</v>
      </c>
      <c r="F248" s="39">
        <v>492.5</v>
      </c>
    </row>
    <row r="249" spans="1:6" ht="18.75">
      <c r="A249" s="38" t="s">
        <v>79</v>
      </c>
      <c r="B249" s="33" t="s">
        <v>512</v>
      </c>
      <c r="C249" s="33" t="s">
        <v>80</v>
      </c>
      <c r="D249" s="39">
        <v>505.1</v>
      </c>
      <c r="E249" s="39">
        <v>496.7</v>
      </c>
      <c r="F249" s="39">
        <v>492.5</v>
      </c>
    </row>
    <row r="250" spans="1:6" ht="56.25">
      <c r="A250" s="36" t="s">
        <v>218</v>
      </c>
      <c r="B250" s="32" t="s">
        <v>513</v>
      </c>
      <c r="C250" s="32" t="s">
        <v>278</v>
      </c>
      <c r="D250" s="37">
        <v>29631.454</v>
      </c>
      <c r="E250" s="37">
        <v>16202.6</v>
      </c>
      <c r="F250" s="37">
        <v>17139</v>
      </c>
    </row>
    <row r="251" spans="1:6" ht="18.75">
      <c r="A251" s="38" t="s">
        <v>79</v>
      </c>
      <c r="B251" s="33" t="s">
        <v>513</v>
      </c>
      <c r="C251" s="33" t="s">
        <v>80</v>
      </c>
      <c r="D251" s="39">
        <v>29631.454</v>
      </c>
      <c r="E251" s="39">
        <v>16202.6</v>
      </c>
      <c r="F251" s="39">
        <v>17139</v>
      </c>
    </row>
    <row r="252" spans="1:6" ht="37.5">
      <c r="A252" s="36" t="s">
        <v>580</v>
      </c>
      <c r="B252" s="32" t="s">
        <v>514</v>
      </c>
      <c r="C252" s="32" t="s">
        <v>278</v>
      </c>
      <c r="D252" s="37">
        <v>14238.60163</v>
      </c>
      <c r="E252" s="37">
        <v>7564.82024</v>
      </c>
      <c r="F252" s="37">
        <v>7489.82024</v>
      </c>
    </row>
    <row r="253" spans="1:6" ht="37.5">
      <c r="A253" s="36" t="s">
        <v>581</v>
      </c>
      <c r="B253" s="32" t="s">
        <v>515</v>
      </c>
      <c r="C253" s="32" t="s">
        <v>278</v>
      </c>
      <c r="D253" s="37">
        <v>14055.25939</v>
      </c>
      <c r="E253" s="37">
        <v>7381.478</v>
      </c>
      <c r="F253" s="37">
        <v>7306.478</v>
      </c>
    </row>
    <row r="254" spans="1:6" ht="112.5">
      <c r="A254" s="38" t="s">
        <v>36</v>
      </c>
      <c r="B254" s="33" t="s">
        <v>515</v>
      </c>
      <c r="C254" s="33" t="s">
        <v>37</v>
      </c>
      <c r="D254" s="39">
        <v>13573.51739</v>
      </c>
      <c r="E254" s="39">
        <v>7157.278</v>
      </c>
      <c r="F254" s="39">
        <v>7157.278</v>
      </c>
    </row>
    <row r="255" spans="1:6" ht="56.25">
      <c r="A255" s="38" t="s">
        <v>230</v>
      </c>
      <c r="B255" s="33" t="s">
        <v>515</v>
      </c>
      <c r="C255" s="33" t="s">
        <v>38</v>
      </c>
      <c r="D255" s="39">
        <v>331.742</v>
      </c>
      <c r="E255" s="39">
        <v>174.2</v>
      </c>
      <c r="F255" s="39">
        <v>149.2</v>
      </c>
    </row>
    <row r="256" spans="1:6" ht="18.75">
      <c r="A256" s="38" t="s">
        <v>40</v>
      </c>
      <c r="B256" s="33" t="s">
        <v>515</v>
      </c>
      <c r="C256" s="33" t="s">
        <v>41</v>
      </c>
      <c r="D256" s="39">
        <v>150</v>
      </c>
      <c r="E256" s="39">
        <v>50</v>
      </c>
      <c r="F256" s="39" t="s">
        <v>278</v>
      </c>
    </row>
    <row r="257" spans="1:6" ht="112.5">
      <c r="A257" s="36" t="s">
        <v>516</v>
      </c>
      <c r="B257" s="32" t="s">
        <v>517</v>
      </c>
      <c r="C257" s="32" t="s">
        <v>278</v>
      </c>
      <c r="D257" s="37">
        <v>183.34224</v>
      </c>
      <c r="E257" s="37">
        <v>183.34224</v>
      </c>
      <c r="F257" s="37">
        <v>183.34224</v>
      </c>
    </row>
    <row r="258" spans="1:6" ht="112.5">
      <c r="A258" s="38" t="s">
        <v>518</v>
      </c>
      <c r="B258" s="33" t="s">
        <v>519</v>
      </c>
      <c r="C258" s="33" t="s">
        <v>278</v>
      </c>
      <c r="D258" s="39">
        <v>183.34224</v>
      </c>
      <c r="E258" s="39">
        <v>183.34224</v>
      </c>
      <c r="F258" s="39">
        <v>183.34224</v>
      </c>
    </row>
    <row r="259" spans="1:6" ht="56.25">
      <c r="A259" s="38" t="s">
        <v>230</v>
      </c>
      <c r="B259" s="33" t="s">
        <v>519</v>
      </c>
      <c r="C259" s="33" t="s">
        <v>38</v>
      </c>
      <c r="D259" s="39">
        <v>183.34224</v>
      </c>
      <c r="E259" s="39">
        <v>183.34224</v>
      </c>
      <c r="F259" s="39">
        <v>183.34224</v>
      </c>
    </row>
    <row r="260" spans="1:6" ht="18.75">
      <c r="A260" s="36" t="s">
        <v>582</v>
      </c>
      <c r="B260" s="32" t="s">
        <v>208</v>
      </c>
      <c r="C260" s="32" t="s">
        <v>278</v>
      </c>
      <c r="D260" s="37">
        <v>45194.03128</v>
      </c>
      <c r="E260" s="37">
        <v>46651.616</v>
      </c>
      <c r="F260" s="37">
        <v>45771.616</v>
      </c>
    </row>
    <row r="261" spans="1:6" ht="56.25">
      <c r="A261" s="36" t="s">
        <v>583</v>
      </c>
      <c r="B261" s="32" t="s">
        <v>147</v>
      </c>
      <c r="C261" s="32" t="s">
        <v>278</v>
      </c>
      <c r="D261" s="37">
        <v>45194.03128</v>
      </c>
      <c r="E261" s="37">
        <v>46651.616</v>
      </c>
      <c r="F261" s="37">
        <v>45771.616</v>
      </c>
    </row>
    <row r="262" spans="1:6" ht="112.5">
      <c r="A262" s="38" t="s">
        <v>36</v>
      </c>
      <c r="B262" s="33" t="s">
        <v>147</v>
      </c>
      <c r="C262" s="33" t="s">
        <v>37</v>
      </c>
      <c r="D262" s="39">
        <v>40034.96128</v>
      </c>
      <c r="E262" s="39">
        <v>44871.616</v>
      </c>
      <c r="F262" s="39">
        <v>44871.616</v>
      </c>
    </row>
    <row r="263" spans="1:6" ht="56.25">
      <c r="A263" s="38" t="s">
        <v>230</v>
      </c>
      <c r="B263" s="33" t="s">
        <v>147</v>
      </c>
      <c r="C263" s="33" t="s">
        <v>38</v>
      </c>
      <c r="D263" s="39">
        <v>4352.07</v>
      </c>
      <c r="E263" s="39">
        <v>1640</v>
      </c>
      <c r="F263" s="39">
        <v>900</v>
      </c>
    </row>
    <row r="264" spans="1:6" ht="37.5">
      <c r="A264" s="38" t="s">
        <v>47</v>
      </c>
      <c r="B264" s="33" t="s">
        <v>147</v>
      </c>
      <c r="C264" s="33" t="s">
        <v>48</v>
      </c>
      <c r="D264" s="39">
        <v>665</v>
      </c>
      <c r="E264" s="39" t="s">
        <v>278</v>
      </c>
      <c r="F264" s="39" t="s">
        <v>278</v>
      </c>
    </row>
    <row r="265" spans="1:6" ht="18.75">
      <c r="A265" s="38" t="s">
        <v>40</v>
      </c>
      <c r="B265" s="33" t="s">
        <v>147</v>
      </c>
      <c r="C265" s="33" t="s">
        <v>41</v>
      </c>
      <c r="D265" s="39">
        <v>142</v>
      </c>
      <c r="E265" s="39">
        <v>140</v>
      </c>
      <c r="F265" s="39" t="s">
        <v>278</v>
      </c>
    </row>
    <row r="266" spans="1:6" ht="56.25">
      <c r="A266" s="36" t="s">
        <v>584</v>
      </c>
      <c r="B266" s="32" t="s">
        <v>209</v>
      </c>
      <c r="C266" s="32" t="s">
        <v>278</v>
      </c>
      <c r="D266" s="37">
        <v>7550.50529</v>
      </c>
      <c r="E266" s="37">
        <v>5763.54183</v>
      </c>
      <c r="F266" s="37">
        <v>3278.12223</v>
      </c>
    </row>
    <row r="267" spans="1:6" ht="37.5">
      <c r="A267" s="36" t="s">
        <v>585</v>
      </c>
      <c r="B267" s="32" t="s">
        <v>210</v>
      </c>
      <c r="C267" s="32" t="s">
        <v>278</v>
      </c>
      <c r="D267" s="37">
        <v>2486.12223</v>
      </c>
      <c r="E267" s="37">
        <v>2485.12223</v>
      </c>
      <c r="F267" s="37">
        <v>2485.12223</v>
      </c>
    </row>
    <row r="268" spans="1:6" ht="75">
      <c r="A268" s="36" t="s">
        <v>586</v>
      </c>
      <c r="B268" s="32" t="s">
        <v>520</v>
      </c>
      <c r="C268" s="32" t="s">
        <v>278</v>
      </c>
      <c r="D268" s="37">
        <v>0.5</v>
      </c>
      <c r="E268" s="37">
        <v>0.5</v>
      </c>
      <c r="F268" s="37">
        <v>0.5</v>
      </c>
    </row>
    <row r="269" spans="1:6" ht="56.25">
      <c r="A269" s="38" t="s">
        <v>230</v>
      </c>
      <c r="B269" s="33" t="s">
        <v>520</v>
      </c>
      <c r="C269" s="33" t="s">
        <v>38</v>
      </c>
      <c r="D269" s="39">
        <v>0.5</v>
      </c>
      <c r="E269" s="39">
        <v>0.5</v>
      </c>
      <c r="F269" s="39">
        <v>0.5</v>
      </c>
    </row>
    <row r="270" spans="1:6" ht="60" customHeight="1">
      <c r="A270" s="36" t="s">
        <v>521</v>
      </c>
      <c r="B270" s="32" t="s">
        <v>522</v>
      </c>
      <c r="C270" s="32" t="s">
        <v>278</v>
      </c>
      <c r="D270" s="37">
        <v>1.5</v>
      </c>
      <c r="E270" s="37">
        <v>0.5</v>
      </c>
      <c r="F270" s="37">
        <v>0.5</v>
      </c>
    </row>
    <row r="271" spans="1:6" ht="56.25">
      <c r="A271" s="38" t="s">
        <v>230</v>
      </c>
      <c r="B271" s="33" t="s">
        <v>522</v>
      </c>
      <c r="C271" s="33" t="s">
        <v>38</v>
      </c>
      <c r="D271" s="39">
        <v>1.5</v>
      </c>
      <c r="E271" s="39">
        <v>0.5</v>
      </c>
      <c r="F271" s="39">
        <v>0.5</v>
      </c>
    </row>
    <row r="272" spans="1:6" ht="40.5" customHeight="1">
      <c r="A272" s="36" t="s">
        <v>523</v>
      </c>
      <c r="B272" s="32" t="s">
        <v>524</v>
      </c>
      <c r="C272" s="32" t="s">
        <v>278</v>
      </c>
      <c r="D272" s="37">
        <v>211.4</v>
      </c>
      <c r="E272" s="37">
        <v>211.4</v>
      </c>
      <c r="F272" s="37">
        <v>211.4</v>
      </c>
    </row>
    <row r="273" spans="1:6" ht="150">
      <c r="A273" s="38" t="s">
        <v>597</v>
      </c>
      <c r="B273" s="33" t="s">
        <v>525</v>
      </c>
      <c r="C273" s="33" t="s">
        <v>278</v>
      </c>
      <c r="D273" s="39">
        <v>202.4</v>
      </c>
      <c r="E273" s="39">
        <v>202.4</v>
      </c>
      <c r="F273" s="39">
        <v>202.4</v>
      </c>
    </row>
    <row r="274" spans="1:6" ht="56.25">
      <c r="A274" s="38" t="s">
        <v>230</v>
      </c>
      <c r="B274" s="33" t="s">
        <v>525</v>
      </c>
      <c r="C274" s="33" t="s">
        <v>38</v>
      </c>
      <c r="D274" s="39">
        <v>4.551</v>
      </c>
      <c r="E274" s="39">
        <v>4.551</v>
      </c>
      <c r="F274" s="39">
        <v>4.551</v>
      </c>
    </row>
    <row r="275" spans="1:6" ht="18.75">
      <c r="A275" s="38" t="s">
        <v>79</v>
      </c>
      <c r="B275" s="33" t="s">
        <v>525</v>
      </c>
      <c r="C275" s="33" t="s">
        <v>80</v>
      </c>
      <c r="D275" s="39">
        <v>197.849</v>
      </c>
      <c r="E275" s="39">
        <v>197.849</v>
      </c>
      <c r="F275" s="39">
        <v>197.849</v>
      </c>
    </row>
    <row r="276" spans="1:6" ht="225">
      <c r="A276" s="38" t="s">
        <v>598</v>
      </c>
      <c r="B276" s="33" t="s">
        <v>526</v>
      </c>
      <c r="C276" s="33" t="s">
        <v>278</v>
      </c>
      <c r="D276" s="39">
        <v>9</v>
      </c>
      <c r="E276" s="39">
        <v>9</v>
      </c>
      <c r="F276" s="39">
        <v>9</v>
      </c>
    </row>
    <row r="277" spans="1:6" ht="56.25">
      <c r="A277" s="38" t="s">
        <v>230</v>
      </c>
      <c r="B277" s="33" t="s">
        <v>526</v>
      </c>
      <c r="C277" s="33" t="s">
        <v>38</v>
      </c>
      <c r="D277" s="39">
        <v>9</v>
      </c>
      <c r="E277" s="39">
        <v>9</v>
      </c>
      <c r="F277" s="39">
        <v>9</v>
      </c>
    </row>
    <row r="278" spans="1:6" ht="18.75">
      <c r="A278" s="36" t="s">
        <v>527</v>
      </c>
      <c r="B278" s="32" t="s">
        <v>528</v>
      </c>
      <c r="C278" s="32" t="s">
        <v>278</v>
      </c>
      <c r="D278" s="37">
        <v>36</v>
      </c>
      <c r="E278" s="37">
        <v>36</v>
      </c>
      <c r="F278" s="37">
        <v>36</v>
      </c>
    </row>
    <row r="279" spans="1:6" ht="37.5">
      <c r="A279" s="38" t="s">
        <v>275</v>
      </c>
      <c r="B279" s="33" t="s">
        <v>529</v>
      </c>
      <c r="C279" s="33" t="s">
        <v>278</v>
      </c>
      <c r="D279" s="39">
        <v>36</v>
      </c>
      <c r="E279" s="39">
        <v>36</v>
      </c>
      <c r="F279" s="39">
        <v>36</v>
      </c>
    </row>
    <row r="280" spans="1:6" ht="18.75">
      <c r="A280" s="38" t="s">
        <v>79</v>
      </c>
      <c r="B280" s="33" t="s">
        <v>529</v>
      </c>
      <c r="C280" s="33" t="s">
        <v>80</v>
      </c>
      <c r="D280" s="39">
        <v>36</v>
      </c>
      <c r="E280" s="39">
        <v>36</v>
      </c>
      <c r="F280" s="39">
        <v>36</v>
      </c>
    </row>
    <row r="281" spans="1:6" ht="37.5">
      <c r="A281" s="36" t="s">
        <v>530</v>
      </c>
      <c r="B281" s="32" t="s">
        <v>531</v>
      </c>
      <c r="C281" s="32" t="s">
        <v>278</v>
      </c>
      <c r="D281" s="37">
        <v>2236.22223</v>
      </c>
      <c r="E281" s="37">
        <v>2236.22223</v>
      </c>
      <c r="F281" s="37">
        <v>2236.22223</v>
      </c>
    </row>
    <row r="282" spans="1:6" ht="56.25">
      <c r="A282" s="38" t="s">
        <v>532</v>
      </c>
      <c r="B282" s="33" t="s">
        <v>533</v>
      </c>
      <c r="C282" s="33" t="s">
        <v>278</v>
      </c>
      <c r="D282" s="39">
        <v>2236.22223</v>
      </c>
      <c r="E282" s="39">
        <v>2236.22223</v>
      </c>
      <c r="F282" s="39">
        <v>2236.22223</v>
      </c>
    </row>
    <row r="283" spans="1:6" ht="56.25">
      <c r="A283" s="38" t="s">
        <v>55</v>
      </c>
      <c r="B283" s="33" t="s">
        <v>533</v>
      </c>
      <c r="C283" s="33" t="s">
        <v>51</v>
      </c>
      <c r="D283" s="39">
        <v>2236.22223</v>
      </c>
      <c r="E283" s="39">
        <v>2236.22223</v>
      </c>
      <c r="F283" s="39">
        <v>2236.22223</v>
      </c>
    </row>
    <row r="284" spans="1:6" ht="37.5">
      <c r="A284" s="36" t="s">
        <v>534</v>
      </c>
      <c r="B284" s="32" t="s">
        <v>535</v>
      </c>
      <c r="C284" s="32" t="s">
        <v>278</v>
      </c>
      <c r="D284" s="37">
        <v>0.5</v>
      </c>
      <c r="E284" s="37">
        <v>0.5</v>
      </c>
      <c r="F284" s="37">
        <v>0.5</v>
      </c>
    </row>
    <row r="285" spans="1:6" ht="56.25">
      <c r="A285" s="38" t="s">
        <v>230</v>
      </c>
      <c r="B285" s="33" t="s">
        <v>535</v>
      </c>
      <c r="C285" s="33" t="s">
        <v>38</v>
      </c>
      <c r="D285" s="39">
        <v>0.5</v>
      </c>
      <c r="E285" s="39">
        <v>0.5</v>
      </c>
      <c r="F285" s="39">
        <v>0.5</v>
      </c>
    </row>
    <row r="286" spans="1:6" ht="56.25">
      <c r="A286" s="36" t="s">
        <v>587</v>
      </c>
      <c r="B286" s="32" t="s">
        <v>242</v>
      </c>
      <c r="C286" s="32" t="s">
        <v>278</v>
      </c>
      <c r="D286" s="37">
        <v>889.20317</v>
      </c>
      <c r="E286" s="37">
        <v>200</v>
      </c>
      <c r="F286" s="37">
        <v>200</v>
      </c>
    </row>
    <row r="287" spans="1:6" ht="56.25">
      <c r="A287" s="36" t="s">
        <v>536</v>
      </c>
      <c r="B287" s="32" t="s">
        <v>537</v>
      </c>
      <c r="C287" s="32" t="s">
        <v>278</v>
      </c>
      <c r="D287" s="37">
        <v>500</v>
      </c>
      <c r="E287" s="37" t="s">
        <v>278</v>
      </c>
      <c r="F287" s="37" t="s">
        <v>278</v>
      </c>
    </row>
    <row r="288" spans="1:6" ht="37.5">
      <c r="A288" s="38" t="s">
        <v>47</v>
      </c>
      <c r="B288" s="33" t="s">
        <v>537</v>
      </c>
      <c r="C288" s="33" t="s">
        <v>48</v>
      </c>
      <c r="D288" s="39">
        <v>500</v>
      </c>
      <c r="E288" s="39" t="s">
        <v>278</v>
      </c>
      <c r="F288" s="39" t="s">
        <v>278</v>
      </c>
    </row>
    <row r="289" spans="1:6" ht="56.25">
      <c r="A289" s="36" t="s">
        <v>538</v>
      </c>
      <c r="B289" s="32" t="s">
        <v>539</v>
      </c>
      <c r="C289" s="32" t="s">
        <v>278</v>
      </c>
      <c r="D289" s="37">
        <v>389.20317</v>
      </c>
      <c r="E289" s="37">
        <v>200</v>
      </c>
      <c r="F289" s="37">
        <v>200</v>
      </c>
    </row>
    <row r="290" spans="1:6" ht="75">
      <c r="A290" s="38" t="s">
        <v>540</v>
      </c>
      <c r="B290" s="33" t="s">
        <v>541</v>
      </c>
      <c r="C290" s="33" t="s">
        <v>278</v>
      </c>
      <c r="D290" s="39">
        <v>389.20317</v>
      </c>
      <c r="E290" s="39">
        <v>200</v>
      </c>
      <c r="F290" s="39">
        <v>200</v>
      </c>
    </row>
    <row r="291" spans="1:6" ht="56.25">
      <c r="A291" s="38" t="s">
        <v>55</v>
      </c>
      <c r="B291" s="33" t="s">
        <v>541</v>
      </c>
      <c r="C291" s="33" t="s">
        <v>51</v>
      </c>
      <c r="D291" s="39">
        <v>389.20317</v>
      </c>
      <c r="E291" s="39">
        <v>200</v>
      </c>
      <c r="F291" s="39">
        <v>200</v>
      </c>
    </row>
    <row r="292" spans="1:6" ht="37.5">
      <c r="A292" s="36" t="s">
        <v>588</v>
      </c>
      <c r="B292" s="32" t="s">
        <v>211</v>
      </c>
      <c r="C292" s="32" t="s">
        <v>278</v>
      </c>
      <c r="D292" s="37">
        <v>1</v>
      </c>
      <c r="E292" s="37">
        <v>1</v>
      </c>
      <c r="F292" s="37">
        <v>1</v>
      </c>
    </row>
    <row r="293" spans="1:6" ht="43.5" customHeight="1">
      <c r="A293" s="36" t="s">
        <v>542</v>
      </c>
      <c r="B293" s="32" t="s">
        <v>543</v>
      </c>
      <c r="C293" s="32" t="s">
        <v>278</v>
      </c>
      <c r="D293" s="37">
        <v>1</v>
      </c>
      <c r="E293" s="37">
        <v>1</v>
      </c>
      <c r="F293" s="37">
        <v>1</v>
      </c>
    </row>
    <row r="294" spans="1:6" ht="56.25">
      <c r="A294" s="38" t="s">
        <v>230</v>
      </c>
      <c r="B294" s="33" t="s">
        <v>543</v>
      </c>
      <c r="C294" s="33" t="s">
        <v>38</v>
      </c>
      <c r="D294" s="39">
        <v>1</v>
      </c>
      <c r="E294" s="39">
        <v>1</v>
      </c>
      <c r="F294" s="39">
        <v>1</v>
      </c>
    </row>
    <row r="295" spans="1:6" ht="56.25">
      <c r="A295" s="36" t="s">
        <v>605</v>
      </c>
      <c r="B295" s="32" t="s">
        <v>273</v>
      </c>
      <c r="C295" s="32" t="s">
        <v>278</v>
      </c>
      <c r="D295" s="37">
        <v>1500.5</v>
      </c>
      <c r="E295" s="37">
        <v>500.5</v>
      </c>
      <c r="F295" s="37">
        <v>500.5</v>
      </c>
    </row>
    <row r="296" spans="1:6" ht="56.25">
      <c r="A296" s="36" t="s">
        <v>544</v>
      </c>
      <c r="B296" s="32" t="s">
        <v>545</v>
      </c>
      <c r="C296" s="32" t="s">
        <v>278</v>
      </c>
      <c r="D296" s="37">
        <v>0.5</v>
      </c>
      <c r="E296" s="37">
        <v>0.5</v>
      </c>
      <c r="F296" s="37">
        <v>0.5</v>
      </c>
    </row>
    <row r="297" spans="1:6" ht="56.25">
      <c r="A297" s="38" t="s">
        <v>230</v>
      </c>
      <c r="B297" s="33" t="s">
        <v>545</v>
      </c>
      <c r="C297" s="33" t="s">
        <v>38</v>
      </c>
      <c r="D297" s="39">
        <v>0.5</v>
      </c>
      <c r="E297" s="39">
        <v>0.5</v>
      </c>
      <c r="F297" s="39">
        <v>0.5</v>
      </c>
    </row>
    <row r="298" spans="1:6" ht="63" customHeight="1">
      <c r="A298" s="36" t="s">
        <v>546</v>
      </c>
      <c r="B298" s="32" t="s">
        <v>547</v>
      </c>
      <c r="C298" s="32" t="s">
        <v>278</v>
      </c>
      <c r="D298" s="37">
        <v>1500</v>
      </c>
      <c r="E298" s="37">
        <v>500</v>
      </c>
      <c r="F298" s="37">
        <v>500</v>
      </c>
    </row>
    <row r="299" spans="1:6" ht="56.25">
      <c r="A299" s="38" t="s">
        <v>50</v>
      </c>
      <c r="B299" s="33" t="s">
        <v>548</v>
      </c>
      <c r="C299" s="33" t="s">
        <v>278</v>
      </c>
      <c r="D299" s="39">
        <v>1500</v>
      </c>
      <c r="E299" s="39">
        <v>500</v>
      </c>
      <c r="F299" s="39">
        <v>500</v>
      </c>
    </row>
    <row r="300" spans="1:6" ht="18.75">
      <c r="A300" s="38" t="s">
        <v>40</v>
      </c>
      <c r="B300" s="33" t="s">
        <v>548</v>
      </c>
      <c r="C300" s="33" t="s">
        <v>41</v>
      </c>
      <c r="D300" s="39">
        <v>1500</v>
      </c>
      <c r="E300" s="39">
        <v>500</v>
      </c>
      <c r="F300" s="39">
        <v>500</v>
      </c>
    </row>
    <row r="301" spans="1:6" ht="37.5">
      <c r="A301" s="36" t="s">
        <v>606</v>
      </c>
      <c r="B301" s="32" t="s">
        <v>274</v>
      </c>
      <c r="C301" s="32" t="s">
        <v>278</v>
      </c>
      <c r="D301" s="37">
        <v>2</v>
      </c>
      <c r="E301" s="37" t="s">
        <v>278</v>
      </c>
      <c r="F301" s="37" t="s">
        <v>278</v>
      </c>
    </row>
    <row r="302" spans="1:6" ht="37.5">
      <c r="A302" s="36" t="s">
        <v>589</v>
      </c>
      <c r="B302" s="32" t="s">
        <v>276</v>
      </c>
      <c r="C302" s="32" t="s">
        <v>278</v>
      </c>
      <c r="D302" s="37">
        <v>2</v>
      </c>
      <c r="E302" s="37" t="s">
        <v>278</v>
      </c>
      <c r="F302" s="37" t="s">
        <v>278</v>
      </c>
    </row>
    <row r="303" spans="1:6" ht="56.25">
      <c r="A303" s="38" t="s">
        <v>549</v>
      </c>
      <c r="B303" s="33" t="s">
        <v>550</v>
      </c>
      <c r="C303" s="33" t="s">
        <v>278</v>
      </c>
      <c r="D303" s="39">
        <v>2</v>
      </c>
      <c r="E303" s="39" t="s">
        <v>278</v>
      </c>
      <c r="F303" s="39" t="s">
        <v>278</v>
      </c>
    </row>
    <row r="304" spans="1:6" ht="18.75">
      <c r="A304" s="38" t="s">
        <v>79</v>
      </c>
      <c r="B304" s="33" t="s">
        <v>550</v>
      </c>
      <c r="C304" s="33" t="s">
        <v>80</v>
      </c>
      <c r="D304" s="39">
        <v>2</v>
      </c>
      <c r="E304" s="39" t="s">
        <v>278</v>
      </c>
      <c r="F304" s="39" t="s">
        <v>278</v>
      </c>
    </row>
    <row r="305" spans="1:6" ht="37.5">
      <c r="A305" s="36" t="s">
        <v>551</v>
      </c>
      <c r="B305" s="32" t="s">
        <v>552</v>
      </c>
      <c r="C305" s="32" t="s">
        <v>278</v>
      </c>
      <c r="D305" s="37">
        <v>2671.67989</v>
      </c>
      <c r="E305" s="37">
        <v>2576.9196</v>
      </c>
      <c r="F305" s="37">
        <v>91.5</v>
      </c>
    </row>
    <row r="306" spans="1:6" ht="56.25">
      <c r="A306" s="36" t="s">
        <v>553</v>
      </c>
      <c r="B306" s="32" t="s">
        <v>554</v>
      </c>
      <c r="C306" s="32" t="s">
        <v>278</v>
      </c>
      <c r="D306" s="37">
        <v>2671.67989</v>
      </c>
      <c r="E306" s="37">
        <v>2576.9196</v>
      </c>
      <c r="F306" s="37">
        <v>91.5</v>
      </c>
    </row>
    <row r="307" spans="1:6" ht="56.25">
      <c r="A307" s="38" t="s">
        <v>230</v>
      </c>
      <c r="B307" s="33" t="s">
        <v>554</v>
      </c>
      <c r="C307" s="33" t="s">
        <v>38</v>
      </c>
      <c r="D307" s="39">
        <v>12</v>
      </c>
      <c r="E307" s="39">
        <v>12</v>
      </c>
      <c r="F307" s="39" t="s">
        <v>278</v>
      </c>
    </row>
    <row r="308" spans="1:6" ht="56.25">
      <c r="A308" s="38" t="s">
        <v>55</v>
      </c>
      <c r="B308" s="33" t="s">
        <v>554</v>
      </c>
      <c r="C308" s="33" t="s">
        <v>51</v>
      </c>
      <c r="D308" s="39">
        <v>2576.9196</v>
      </c>
      <c r="E308" s="39">
        <v>2564.9196</v>
      </c>
      <c r="F308" s="39">
        <v>91.5</v>
      </c>
    </row>
    <row r="309" spans="1:6" ht="96" customHeight="1">
      <c r="A309" s="38" t="s">
        <v>687</v>
      </c>
      <c r="B309" s="33" t="s">
        <v>688</v>
      </c>
      <c r="C309" s="33" t="s">
        <v>278</v>
      </c>
      <c r="D309" s="39">
        <v>82.76029</v>
      </c>
      <c r="E309" s="39" t="s">
        <v>278</v>
      </c>
      <c r="F309" s="39" t="s">
        <v>278</v>
      </c>
    </row>
    <row r="310" spans="1:6" ht="56.25">
      <c r="A310" s="38" t="s">
        <v>55</v>
      </c>
      <c r="B310" s="33" t="s">
        <v>688</v>
      </c>
      <c r="C310" s="33" t="s">
        <v>51</v>
      </c>
      <c r="D310" s="39">
        <v>82.76029</v>
      </c>
      <c r="E310" s="39" t="s">
        <v>278</v>
      </c>
      <c r="F310" s="39" t="s">
        <v>278</v>
      </c>
    </row>
    <row r="311" spans="1:6" ht="37.5">
      <c r="A311" s="36" t="s">
        <v>590</v>
      </c>
      <c r="B311" s="32" t="s">
        <v>212</v>
      </c>
      <c r="C311" s="32" t="s">
        <v>278</v>
      </c>
      <c r="D311" s="37">
        <v>3295.558</v>
      </c>
      <c r="E311" s="37">
        <v>2730</v>
      </c>
      <c r="F311" s="37">
        <v>2730</v>
      </c>
    </row>
    <row r="312" spans="1:6" ht="37.5">
      <c r="A312" s="36" t="s">
        <v>591</v>
      </c>
      <c r="B312" s="32" t="s">
        <v>213</v>
      </c>
      <c r="C312" s="32" t="s">
        <v>278</v>
      </c>
      <c r="D312" s="37">
        <v>355.558</v>
      </c>
      <c r="E312" s="37" t="s">
        <v>278</v>
      </c>
      <c r="F312" s="37" t="s">
        <v>278</v>
      </c>
    </row>
    <row r="313" spans="1:6" ht="18.75">
      <c r="A313" s="36" t="s">
        <v>592</v>
      </c>
      <c r="B313" s="32" t="s">
        <v>148</v>
      </c>
      <c r="C313" s="32" t="s">
        <v>278</v>
      </c>
      <c r="D313" s="37">
        <v>355.558</v>
      </c>
      <c r="E313" s="37" t="s">
        <v>278</v>
      </c>
      <c r="F313" s="37" t="s">
        <v>278</v>
      </c>
    </row>
    <row r="314" spans="1:6" ht="56.25">
      <c r="A314" s="38" t="s">
        <v>555</v>
      </c>
      <c r="B314" s="33" t="s">
        <v>627</v>
      </c>
      <c r="C314" s="33" t="s">
        <v>278</v>
      </c>
      <c r="D314" s="39">
        <v>355.558</v>
      </c>
      <c r="E314" s="39" t="s">
        <v>278</v>
      </c>
      <c r="F314" s="39" t="s">
        <v>278</v>
      </c>
    </row>
    <row r="315" spans="1:6" ht="18.75">
      <c r="A315" s="38" t="s">
        <v>79</v>
      </c>
      <c r="B315" s="33" t="s">
        <v>627</v>
      </c>
      <c r="C315" s="33" t="s">
        <v>80</v>
      </c>
      <c r="D315" s="39">
        <v>355.558</v>
      </c>
      <c r="E315" s="39" t="s">
        <v>278</v>
      </c>
      <c r="F315" s="39" t="s">
        <v>278</v>
      </c>
    </row>
    <row r="316" spans="1:6" ht="75">
      <c r="A316" s="36" t="s">
        <v>593</v>
      </c>
      <c r="B316" s="32" t="s">
        <v>556</v>
      </c>
      <c r="C316" s="32" t="s">
        <v>278</v>
      </c>
      <c r="D316" s="37">
        <v>320</v>
      </c>
      <c r="E316" s="37" t="s">
        <v>278</v>
      </c>
      <c r="F316" s="37" t="s">
        <v>278</v>
      </c>
    </row>
    <row r="317" spans="1:6" ht="37.5">
      <c r="A317" s="36" t="s">
        <v>557</v>
      </c>
      <c r="B317" s="32" t="s">
        <v>558</v>
      </c>
      <c r="C317" s="32" t="s">
        <v>278</v>
      </c>
      <c r="D317" s="37">
        <v>20</v>
      </c>
      <c r="E317" s="37" t="s">
        <v>278</v>
      </c>
      <c r="F317" s="37" t="s">
        <v>278</v>
      </c>
    </row>
    <row r="318" spans="1:6" ht="37.5">
      <c r="A318" s="38" t="s">
        <v>47</v>
      </c>
      <c r="B318" s="33" t="s">
        <v>558</v>
      </c>
      <c r="C318" s="33" t="s">
        <v>48</v>
      </c>
      <c r="D318" s="39">
        <v>20</v>
      </c>
      <c r="E318" s="39" t="s">
        <v>278</v>
      </c>
      <c r="F318" s="39" t="s">
        <v>278</v>
      </c>
    </row>
    <row r="319" spans="1:6" ht="37.5">
      <c r="A319" s="36" t="s">
        <v>559</v>
      </c>
      <c r="B319" s="32" t="s">
        <v>560</v>
      </c>
      <c r="C319" s="32" t="s">
        <v>278</v>
      </c>
      <c r="D319" s="37">
        <v>300</v>
      </c>
      <c r="E319" s="37" t="s">
        <v>278</v>
      </c>
      <c r="F319" s="37" t="s">
        <v>278</v>
      </c>
    </row>
    <row r="320" spans="1:6" ht="56.25">
      <c r="A320" s="38" t="s">
        <v>55</v>
      </c>
      <c r="B320" s="33" t="s">
        <v>560</v>
      </c>
      <c r="C320" s="33" t="s">
        <v>51</v>
      </c>
      <c r="D320" s="39">
        <v>300</v>
      </c>
      <c r="E320" s="39" t="s">
        <v>278</v>
      </c>
      <c r="F320" s="39" t="s">
        <v>278</v>
      </c>
    </row>
    <row r="321" spans="1:6" ht="27" customHeight="1">
      <c r="A321" s="36" t="s">
        <v>64</v>
      </c>
      <c r="B321" s="32" t="s">
        <v>301</v>
      </c>
      <c r="C321" s="32" t="s">
        <v>278</v>
      </c>
      <c r="D321" s="37">
        <v>2620</v>
      </c>
      <c r="E321" s="37">
        <v>2730</v>
      </c>
      <c r="F321" s="37">
        <v>2730</v>
      </c>
    </row>
    <row r="322" spans="1:6" ht="18.75">
      <c r="A322" s="36" t="s">
        <v>594</v>
      </c>
      <c r="B322" s="32" t="s">
        <v>302</v>
      </c>
      <c r="C322" s="32" t="s">
        <v>278</v>
      </c>
      <c r="D322" s="37">
        <v>2620</v>
      </c>
      <c r="E322" s="37">
        <v>2730</v>
      </c>
      <c r="F322" s="37">
        <v>2730</v>
      </c>
    </row>
    <row r="323" spans="1:6" ht="148.5" customHeight="1">
      <c r="A323" s="38" t="s">
        <v>561</v>
      </c>
      <c r="B323" s="33" t="s">
        <v>562</v>
      </c>
      <c r="C323" s="33" t="s">
        <v>278</v>
      </c>
      <c r="D323" s="39">
        <v>2620</v>
      </c>
      <c r="E323" s="39">
        <v>2730</v>
      </c>
      <c r="F323" s="39">
        <v>2730</v>
      </c>
    </row>
    <row r="324" spans="1:6" ht="37.5">
      <c r="A324" s="38" t="s">
        <v>47</v>
      </c>
      <c r="B324" s="33" t="s">
        <v>562</v>
      </c>
      <c r="C324" s="33" t="s">
        <v>48</v>
      </c>
      <c r="D324" s="39">
        <v>2620</v>
      </c>
      <c r="E324" s="39">
        <v>2730</v>
      </c>
      <c r="F324" s="39">
        <v>2730</v>
      </c>
    </row>
    <row r="325" spans="1:6" ht="18.75">
      <c r="A325" s="36" t="s">
        <v>229</v>
      </c>
      <c r="B325" s="32" t="s">
        <v>214</v>
      </c>
      <c r="C325" s="32" t="s">
        <v>278</v>
      </c>
      <c r="D325" s="37">
        <v>21159.25573</v>
      </c>
      <c r="E325" s="37">
        <v>25730.15532</v>
      </c>
      <c r="F325" s="37">
        <v>32832.94632</v>
      </c>
    </row>
    <row r="326" spans="1:6" ht="18.75">
      <c r="A326" s="36" t="s">
        <v>49</v>
      </c>
      <c r="B326" s="32" t="s">
        <v>215</v>
      </c>
      <c r="C326" s="32" t="s">
        <v>278</v>
      </c>
      <c r="D326" s="37">
        <v>21159.25573</v>
      </c>
      <c r="E326" s="37">
        <v>25730.15532</v>
      </c>
      <c r="F326" s="37">
        <v>32832.94632</v>
      </c>
    </row>
    <row r="327" spans="1:6" ht="37.5">
      <c r="A327" s="38" t="s">
        <v>603</v>
      </c>
      <c r="B327" s="33" t="s">
        <v>604</v>
      </c>
      <c r="C327" s="33" t="s">
        <v>278</v>
      </c>
      <c r="D327" s="39">
        <v>3561.74348</v>
      </c>
      <c r="E327" s="39">
        <v>3527.74348</v>
      </c>
      <c r="F327" s="39">
        <v>3527.74348</v>
      </c>
    </row>
    <row r="328" spans="1:6" ht="112.5">
      <c r="A328" s="38" t="s">
        <v>36</v>
      </c>
      <c r="B328" s="33" t="s">
        <v>604</v>
      </c>
      <c r="C328" s="33" t="s">
        <v>37</v>
      </c>
      <c r="D328" s="39">
        <v>3561.74348</v>
      </c>
      <c r="E328" s="39">
        <v>3527.74348</v>
      </c>
      <c r="F328" s="39">
        <v>3527.74348</v>
      </c>
    </row>
    <row r="329" spans="1:6" ht="18.75">
      <c r="A329" s="38" t="s">
        <v>35</v>
      </c>
      <c r="B329" s="33" t="s">
        <v>141</v>
      </c>
      <c r="C329" s="33" t="s">
        <v>278</v>
      </c>
      <c r="D329" s="39">
        <v>1378.804</v>
      </c>
      <c r="E329" s="39">
        <v>1358.804</v>
      </c>
      <c r="F329" s="39">
        <v>1358.804</v>
      </c>
    </row>
    <row r="330" spans="1:6" ht="112.5">
      <c r="A330" s="38" t="s">
        <v>36</v>
      </c>
      <c r="B330" s="33" t="s">
        <v>141</v>
      </c>
      <c r="C330" s="33" t="s">
        <v>37</v>
      </c>
      <c r="D330" s="39">
        <v>1378.804</v>
      </c>
      <c r="E330" s="39">
        <v>1358.804</v>
      </c>
      <c r="F330" s="39">
        <v>1358.804</v>
      </c>
    </row>
    <row r="331" spans="1:6" ht="56.25">
      <c r="A331" s="38" t="s">
        <v>303</v>
      </c>
      <c r="B331" s="33" t="s">
        <v>304</v>
      </c>
      <c r="C331" s="33" t="s">
        <v>278</v>
      </c>
      <c r="D331" s="39">
        <v>44.939</v>
      </c>
      <c r="E331" s="39">
        <v>225.4</v>
      </c>
      <c r="F331" s="39">
        <v>18.191</v>
      </c>
    </row>
    <row r="332" spans="1:6" ht="56.25">
      <c r="A332" s="38" t="s">
        <v>230</v>
      </c>
      <c r="B332" s="33" t="s">
        <v>304</v>
      </c>
      <c r="C332" s="33" t="s">
        <v>38</v>
      </c>
      <c r="D332" s="39">
        <v>44.939</v>
      </c>
      <c r="E332" s="39">
        <v>225.4</v>
      </c>
      <c r="F332" s="39">
        <v>18.191</v>
      </c>
    </row>
    <row r="333" spans="1:6" ht="37.5">
      <c r="A333" s="38" t="s">
        <v>595</v>
      </c>
      <c r="B333" s="33" t="s">
        <v>305</v>
      </c>
      <c r="C333" s="33" t="s">
        <v>278</v>
      </c>
      <c r="D333" s="39">
        <v>262.794</v>
      </c>
      <c r="E333" s="39" t="s">
        <v>278</v>
      </c>
      <c r="F333" s="39" t="s">
        <v>278</v>
      </c>
    </row>
    <row r="334" spans="1:6" ht="56.25">
      <c r="A334" s="38" t="s">
        <v>230</v>
      </c>
      <c r="B334" s="33" t="s">
        <v>305</v>
      </c>
      <c r="C334" s="33" t="s">
        <v>38</v>
      </c>
      <c r="D334" s="39">
        <v>262.794</v>
      </c>
      <c r="E334" s="39" t="s">
        <v>278</v>
      </c>
      <c r="F334" s="39" t="s">
        <v>278</v>
      </c>
    </row>
    <row r="335" spans="1:6" ht="56.25">
      <c r="A335" s="38" t="s">
        <v>245</v>
      </c>
      <c r="B335" s="33" t="s">
        <v>246</v>
      </c>
      <c r="C335" s="33" t="s">
        <v>278</v>
      </c>
      <c r="D335" s="39">
        <v>18.539</v>
      </c>
      <c r="E335" s="39">
        <v>18.539</v>
      </c>
      <c r="F335" s="39">
        <v>18.539</v>
      </c>
    </row>
    <row r="336" spans="1:6" ht="56.25">
      <c r="A336" s="38" t="s">
        <v>230</v>
      </c>
      <c r="B336" s="33" t="s">
        <v>246</v>
      </c>
      <c r="C336" s="33" t="s">
        <v>38</v>
      </c>
      <c r="D336" s="39">
        <v>18.539</v>
      </c>
      <c r="E336" s="39">
        <v>18.539</v>
      </c>
      <c r="F336" s="39">
        <v>18.539</v>
      </c>
    </row>
    <row r="337" spans="1:6" ht="37.5">
      <c r="A337" s="38" t="s">
        <v>378</v>
      </c>
      <c r="B337" s="33" t="s">
        <v>379</v>
      </c>
      <c r="C337" s="33" t="s">
        <v>278</v>
      </c>
      <c r="D337" s="39">
        <v>6660.869</v>
      </c>
      <c r="E337" s="39">
        <v>4386.8</v>
      </c>
      <c r="F337" s="39">
        <v>4386.8</v>
      </c>
    </row>
    <row r="338" spans="1:6" ht="18.75">
      <c r="A338" s="38" t="s">
        <v>79</v>
      </c>
      <c r="B338" s="33" t="s">
        <v>379</v>
      </c>
      <c r="C338" s="33" t="s">
        <v>80</v>
      </c>
      <c r="D338" s="39">
        <v>6660.869</v>
      </c>
      <c r="E338" s="39">
        <v>4386.8</v>
      </c>
      <c r="F338" s="39">
        <v>4386.8</v>
      </c>
    </row>
    <row r="339" spans="1:6" ht="150">
      <c r="A339" s="38" t="s">
        <v>599</v>
      </c>
      <c r="B339" s="33" t="s">
        <v>176</v>
      </c>
      <c r="C339" s="33" t="s">
        <v>278</v>
      </c>
      <c r="D339" s="39">
        <v>15.5</v>
      </c>
      <c r="E339" s="39">
        <v>15.5</v>
      </c>
      <c r="F339" s="39">
        <v>15.5</v>
      </c>
    </row>
    <row r="340" spans="1:6" ht="112.5">
      <c r="A340" s="38" t="s">
        <v>36</v>
      </c>
      <c r="B340" s="33" t="s">
        <v>176</v>
      </c>
      <c r="C340" s="33" t="s">
        <v>37</v>
      </c>
      <c r="D340" s="39">
        <v>15.2</v>
      </c>
      <c r="E340" s="39">
        <v>15.2</v>
      </c>
      <c r="F340" s="39">
        <v>15.2</v>
      </c>
    </row>
    <row r="341" spans="1:6" ht="56.25">
      <c r="A341" s="38" t="s">
        <v>230</v>
      </c>
      <c r="B341" s="33" t="s">
        <v>176</v>
      </c>
      <c r="C341" s="33" t="s">
        <v>38</v>
      </c>
      <c r="D341" s="39">
        <v>0.3</v>
      </c>
      <c r="E341" s="39">
        <v>0.3</v>
      </c>
      <c r="F341" s="39">
        <v>0.3</v>
      </c>
    </row>
    <row r="342" spans="1:6" ht="150">
      <c r="A342" s="38" t="s">
        <v>306</v>
      </c>
      <c r="B342" s="33" t="s">
        <v>307</v>
      </c>
      <c r="C342" s="33" t="s">
        <v>278</v>
      </c>
      <c r="D342" s="39">
        <v>2772.1</v>
      </c>
      <c r="E342" s="39">
        <v>2772.1</v>
      </c>
      <c r="F342" s="39">
        <v>2772.1</v>
      </c>
    </row>
    <row r="343" spans="1:6" ht="112.5">
      <c r="A343" s="38" t="s">
        <v>36</v>
      </c>
      <c r="B343" s="33" t="s">
        <v>307</v>
      </c>
      <c r="C343" s="33" t="s">
        <v>37</v>
      </c>
      <c r="D343" s="39">
        <v>2622.1</v>
      </c>
      <c r="E343" s="39">
        <v>2622.1</v>
      </c>
      <c r="F343" s="39">
        <v>2622.1</v>
      </c>
    </row>
    <row r="344" spans="1:6" ht="56.25">
      <c r="A344" s="38" t="s">
        <v>230</v>
      </c>
      <c r="B344" s="33" t="s">
        <v>307</v>
      </c>
      <c r="C344" s="33" t="s">
        <v>38</v>
      </c>
      <c r="D344" s="39">
        <v>150</v>
      </c>
      <c r="E344" s="39">
        <v>150</v>
      </c>
      <c r="F344" s="39">
        <v>150</v>
      </c>
    </row>
    <row r="345" spans="1:6" ht="134.25" customHeight="1">
      <c r="A345" s="38" t="s">
        <v>600</v>
      </c>
      <c r="B345" s="33" t="s">
        <v>149</v>
      </c>
      <c r="C345" s="33" t="s">
        <v>278</v>
      </c>
      <c r="D345" s="39">
        <v>194.034</v>
      </c>
      <c r="E345" s="39">
        <v>194.034</v>
      </c>
      <c r="F345" s="39">
        <v>194.034</v>
      </c>
    </row>
    <row r="346" spans="1:6" ht="112.5">
      <c r="A346" s="38" t="s">
        <v>36</v>
      </c>
      <c r="B346" s="33" t="s">
        <v>149</v>
      </c>
      <c r="C346" s="33" t="s">
        <v>37</v>
      </c>
      <c r="D346" s="39">
        <v>190.284</v>
      </c>
      <c r="E346" s="39">
        <v>190.284</v>
      </c>
      <c r="F346" s="39">
        <v>190.284</v>
      </c>
    </row>
    <row r="347" spans="1:6" ht="56.25">
      <c r="A347" s="38" t="s">
        <v>230</v>
      </c>
      <c r="B347" s="33" t="s">
        <v>149</v>
      </c>
      <c r="C347" s="33" t="s">
        <v>38</v>
      </c>
      <c r="D347" s="39">
        <v>3.75</v>
      </c>
      <c r="E347" s="39">
        <v>3.75</v>
      </c>
      <c r="F347" s="39">
        <v>3.75</v>
      </c>
    </row>
    <row r="348" spans="1:6" ht="150">
      <c r="A348" s="38" t="s">
        <v>601</v>
      </c>
      <c r="B348" s="33" t="s">
        <v>563</v>
      </c>
      <c r="C348" s="33" t="s">
        <v>278</v>
      </c>
      <c r="D348" s="39">
        <v>46.6</v>
      </c>
      <c r="E348" s="39">
        <v>46.6</v>
      </c>
      <c r="F348" s="39">
        <v>46.6</v>
      </c>
    </row>
    <row r="349" spans="1:6" ht="112.5">
      <c r="A349" s="38" t="s">
        <v>36</v>
      </c>
      <c r="B349" s="33" t="s">
        <v>563</v>
      </c>
      <c r="C349" s="33" t="s">
        <v>37</v>
      </c>
      <c r="D349" s="39">
        <v>45.7</v>
      </c>
      <c r="E349" s="39">
        <v>45.7</v>
      </c>
      <c r="F349" s="39">
        <v>45.7</v>
      </c>
    </row>
    <row r="350" spans="1:6" ht="56.25">
      <c r="A350" s="38" t="s">
        <v>230</v>
      </c>
      <c r="B350" s="33" t="s">
        <v>563</v>
      </c>
      <c r="C350" s="33" t="s">
        <v>38</v>
      </c>
      <c r="D350" s="39">
        <v>0.9</v>
      </c>
      <c r="E350" s="39">
        <v>0.9</v>
      </c>
      <c r="F350" s="39">
        <v>0.9</v>
      </c>
    </row>
    <row r="351" spans="1:6" ht="131.25">
      <c r="A351" s="38" t="s">
        <v>118</v>
      </c>
      <c r="B351" s="33" t="s">
        <v>142</v>
      </c>
      <c r="C351" s="33" t="s">
        <v>278</v>
      </c>
      <c r="D351" s="39">
        <v>664.344</v>
      </c>
      <c r="E351" s="39">
        <v>664.344</v>
      </c>
      <c r="F351" s="39">
        <v>664.344</v>
      </c>
    </row>
    <row r="352" spans="1:6" ht="112.5">
      <c r="A352" s="38" t="s">
        <v>36</v>
      </c>
      <c r="B352" s="33" t="s">
        <v>142</v>
      </c>
      <c r="C352" s="33" t="s">
        <v>37</v>
      </c>
      <c r="D352" s="39">
        <v>647.157</v>
      </c>
      <c r="E352" s="39">
        <v>647.157</v>
      </c>
      <c r="F352" s="39">
        <v>647.157</v>
      </c>
    </row>
    <row r="353" spans="1:6" ht="56.25">
      <c r="A353" s="38" t="s">
        <v>230</v>
      </c>
      <c r="B353" s="33" t="s">
        <v>142</v>
      </c>
      <c r="C353" s="33" t="s">
        <v>38</v>
      </c>
      <c r="D353" s="39">
        <v>17.187</v>
      </c>
      <c r="E353" s="39">
        <v>17.187</v>
      </c>
      <c r="F353" s="39">
        <v>17.187</v>
      </c>
    </row>
    <row r="354" spans="1:6" ht="20.25" customHeight="1">
      <c r="A354" s="38" t="s">
        <v>117</v>
      </c>
      <c r="B354" s="33" t="s">
        <v>150</v>
      </c>
      <c r="C354" s="33" t="s">
        <v>278</v>
      </c>
      <c r="D354" s="39">
        <v>5538.98925</v>
      </c>
      <c r="E354" s="39">
        <v>5020.29084</v>
      </c>
      <c r="F354" s="39">
        <v>4930.29084</v>
      </c>
    </row>
    <row r="355" spans="1:6" ht="56.25">
      <c r="A355" s="38" t="s">
        <v>230</v>
      </c>
      <c r="B355" s="33" t="s">
        <v>150</v>
      </c>
      <c r="C355" s="33" t="s">
        <v>38</v>
      </c>
      <c r="D355" s="39">
        <v>478.69841</v>
      </c>
      <c r="E355" s="39" t="s">
        <v>278</v>
      </c>
      <c r="F355" s="39" t="s">
        <v>278</v>
      </c>
    </row>
    <row r="356" spans="1:6" ht="37.5">
      <c r="A356" s="38" t="s">
        <v>47</v>
      </c>
      <c r="B356" s="33" t="s">
        <v>150</v>
      </c>
      <c r="C356" s="33" t="s">
        <v>48</v>
      </c>
      <c r="D356" s="39">
        <v>4930.29084</v>
      </c>
      <c r="E356" s="39">
        <v>4930.29084</v>
      </c>
      <c r="F356" s="39">
        <v>4930.29084</v>
      </c>
    </row>
    <row r="357" spans="1:6" ht="18.75">
      <c r="A357" s="38" t="s">
        <v>40</v>
      </c>
      <c r="B357" s="33" t="s">
        <v>150</v>
      </c>
      <c r="C357" s="33" t="s">
        <v>41</v>
      </c>
      <c r="D357" s="39">
        <v>130</v>
      </c>
      <c r="E357" s="39">
        <v>90</v>
      </c>
      <c r="F357" s="39" t="s">
        <v>278</v>
      </c>
    </row>
    <row r="358" spans="1:6" ht="37.5">
      <c r="A358" s="38" t="s">
        <v>120</v>
      </c>
      <c r="B358" s="33" t="s">
        <v>178</v>
      </c>
      <c r="C358" s="33" t="s">
        <v>278</v>
      </c>
      <c r="D358" s="39" t="s">
        <v>278</v>
      </c>
      <c r="E358" s="39">
        <v>7500</v>
      </c>
      <c r="F358" s="39">
        <v>14900</v>
      </c>
    </row>
    <row r="359" spans="1:6" ht="18.75">
      <c r="A359" s="38" t="s">
        <v>259</v>
      </c>
      <c r="B359" s="33" t="s">
        <v>178</v>
      </c>
      <c r="C359" s="33" t="s">
        <v>11</v>
      </c>
      <c r="D359" s="39" t="s">
        <v>278</v>
      </c>
      <c r="E359" s="39">
        <v>7500</v>
      </c>
      <c r="F359" s="39">
        <v>14900</v>
      </c>
    </row>
  </sheetData>
  <sheetProtection/>
  <mergeCells count="10">
    <mergeCell ref="A11:A12"/>
    <mergeCell ref="B2:F2"/>
    <mergeCell ref="B3:F3"/>
    <mergeCell ref="B6:F6"/>
    <mergeCell ref="B7:F7"/>
    <mergeCell ref="D11:F11"/>
    <mergeCell ref="A9:F9"/>
    <mergeCell ref="A10:F10"/>
    <mergeCell ref="B11:B12"/>
    <mergeCell ref="C11:C12"/>
  </mergeCells>
  <printOptions/>
  <pageMargins left="0.7" right="0.7" top="0.75" bottom="0.75" header="0.3" footer="0.3"/>
  <pageSetup fitToHeight="2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K1" sqref="K1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0" max="10" width="17.25390625" style="0" customWidth="1"/>
    <col min="11" max="11" width="18.375" style="0" customWidth="1"/>
  </cols>
  <sheetData>
    <row r="1" spans="1:11" ht="18.75" customHeight="1">
      <c r="A1" s="4"/>
      <c r="B1" s="54"/>
      <c r="C1" s="54"/>
      <c r="D1" s="54"/>
      <c r="E1" s="54"/>
      <c r="F1" s="54"/>
      <c r="G1" s="54"/>
      <c r="H1" s="54"/>
      <c r="I1" s="54"/>
      <c r="J1" s="54"/>
      <c r="K1" s="54" t="s">
        <v>308</v>
      </c>
    </row>
    <row r="2" spans="1:11" ht="18.75" customHeight="1">
      <c r="A2" s="4"/>
      <c r="B2" s="132" t="str">
        <f>'доходы 1'!B2:E2</f>
        <v>решения Совета муниципального района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8.75" customHeight="1">
      <c r="A3" s="4"/>
      <c r="B3" s="132" t="str">
        <f>'доходы 1'!B3:E3</f>
        <v> "Княжпогостский" от 23 марта 2021 года № 162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1:11" ht="18.75" customHeight="1">
      <c r="A4" s="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8.75" customHeight="1">
      <c r="A5" s="4"/>
      <c r="B5" s="54"/>
      <c r="C5" s="54"/>
      <c r="D5" s="54"/>
      <c r="E5" s="54"/>
      <c r="F5" s="54"/>
      <c r="G5" s="54"/>
      <c r="H5" s="54"/>
      <c r="I5" s="54"/>
      <c r="J5" s="54"/>
      <c r="K5" s="54" t="str">
        <f>K1</f>
        <v>Приложение 4</v>
      </c>
    </row>
    <row r="6" spans="1:11" ht="18.75" customHeight="1">
      <c r="A6" s="4"/>
      <c r="B6" s="132" t="str">
        <f>'доходы 1'!B6:E6</f>
        <v>к решению Совета муниципального района</v>
      </c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8.75" customHeight="1">
      <c r="A7" s="4"/>
      <c r="B7" s="149" t="str">
        <f>'доходы 1'!B7:E7</f>
        <v>"Княжпогостский" от 22 декабря 2020 года № 147</v>
      </c>
      <c r="C7" s="149"/>
      <c r="D7" s="149"/>
      <c r="E7" s="149"/>
      <c r="F7" s="149"/>
      <c r="G7" s="149"/>
      <c r="H7" s="149"/>
      <c r="I7" s="149"/>
      <c r="J7" s="149"/>
      <c r="K7" s="149"/>
    </row>
    <row r="8" spans="1:9" ht="15.75" customHeight="1">
      <c r="A8" s="4"/>
      <c r="B8" s="4"/>
      <c r="C8" s="4"/>
      <c r="D8" s="4"/>
      <c r="E8" s="4"/>
      <c r="F8" s="4"/>
      <c r="G8" s="4"/>
      <c r="H8" s="4"/>
      <c r="I8" s="4"/>
    </row>
    <row r="9" spans="1:11" ht="18.75">
      <c r="A9" s="146" t="s">
        <v>81</v>
      </c>
      <c r="B9" s="147"/>
      <c r="C9" s="147"/>
      <c r="D9" s="147"/>
      <c r="E9" s="147"/>
      <c r="F9" s="147"/>
      <c r="G9" s="147"/>
      <c r="H9" s="147"/>
      <c r="I9" s="147"/>
      <c r="J9" s="148"/>
      <c r="K9" s="148"/>
    </row>
    <row r="10" spans="1:11" ht="12.75">
      <c r="A10" s="146" t="s">
        <v>451</v>
      </c>
      <c r="B10" s="147"/>
      <c r="C10" s="147"/>
      <c r="D10" s="147"/>
      <c r="E10" s="147"/>
      <c r="F10" s="147"/>
      <c r="G10" s="147"/>
      <c r="H10" s="147"/>
      <c r="I10" s="147"/>
      <c r="J10" s="148"/>
      <c r="K10" s="148"/>
    </row>
    <row r="11" spans="1:11" ht="12.7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9" ht="18.75">
      <c r="A12" s="4"/>
      <c r="B12" s="4"/>
      <c r="C12" s="4"/>
      <c r="D12" s="4"/>
      <c r="E12" s="4"/>
      <c r="F12" s="4"/>
      <c r="G12" s="4"/>
      <c r="H12" s="4"/>
      <c r="I12" s="5"/>
    </row>
    <row r="13" spans="1:11" ht="34.5" customHeight="1">
      <c r="A13" s="138" t="s">
        <v>82</v>
      </c>
      <c r="B13" s="139"/>
      <c r="C13" s="139"/>
      <c r="D13" s="139"/>
      <c r="E13" s="139"/>
      <c r="F13" s="139"/>
      <c r="G13" s="140"/>
      <c r="H13" s="144" t="s">
        <v>10</v>
      </c>
      <c r="I13" s="6" t="s">
        <v>26</v>
      </c>
      <c r="J13" s="133" t="s">
        <v>26</v>
      </c>
      <c r="K13" s="134"/>
    </row>
    <row r="14" spans="1:11" ht="18.75">
      <c r="A14" s="141"/>
      <c r="B14" s="142"/>
      <c r="C14" s="142"/>
      <c r="D14" s="142"/>
      <c r="E14" s="142"/>
      <c r="F14" s="142"/>
      <c r="G14" s="143"/>
      <c r="H14" s="145"/>
      <c r="I14" s="6" t="s">
        <v>452</v>
      </c>
      <c r="J14" s="21" t="s">
        <v>277</v>
      </c>
      <c r="K14" s="22" t="s">
        <v>430</v>
      </c>
    </row>
    <row r="15" spans="1:11" ht="18.75">
      <c r="A15" s="135">
        <v>1</v>
      </c>
      <c r="B15" s="136"/>
      <c r="C15" s="136"/>
      <c r="D15" s="136"/>
      <c r="E15" s="136"/>
      <c r="F15" s="136"/>
      <c r="G15" s="137"/>
      <c r="H15" s="7">
        <v>2</v>
      </c>
      <c r="I15" s="6">
        <v>3</v>
      </c>
      <c r="J15" s="6">
        <v>4</v>
      </c>
      <c r="K15" s="22">
        <v>5</v>
      </c>
    </row>
    <row r="16" spans="1:11" ht="63" customHeight="1">
      <c r="A16" s="8" t="s">
        <v>15</v>
      </c>
      <c r="B16" s="8" t="s">
        <v>13</v>
      </c>
      <c r="C16" s="8" t="s">
        <v>13</v>
      </c>
      <c r="D16" s="8" t="s">
        <v>13</v>
      </c>
      <c r="E16" s="8" t="s">
        <v>13</v>
      </c>
      <c r="F16" s="8" t="s">
        <v>14</v>
      </c>
      <c r="G16" s="8" t="s">
        <v>11</v>
      </c>
      <c r="H16" s="9" t="s">
        <v>83</v>
      </c>
      <c r="I16" s="23">
        <f>SUM(I17,I26)</f>
        <v>137764.49196999997</v>
      </c>
      <c r="J16" s="23">
        <f>SUM(J17,J26)</f>
        <v>21411.081510000047</v>
      </c>
      <c r="K16" s="23">
        <f>SUM(K17,K26)</f>
        <v>22776.826659999904</v>
      </c>
    </row>
    <row r="17" spans="1:11" ht="56.25">
      <c r="A17" s="8" t="s">
        <v>15</v>
      </c>
      <c r="B17" s="8" t="s">
        <v>16</v>
      </c>
      <c r="C17" s="8" t="s">
        <v>13</v>
      </c>
      <c r="D17" s="8" t="s">
        <v>13</v>
      </c>
      <c r="E17" s="8" t="s">
        <v>13</v>
      </c>
      <c r="F17" s="8" t="s">
        <v>14</v>
      </c>
      <c r="G17" s="8" t="s">
        <v>11</v>
      </c>
      <c r="H17" s="9" t="s">
        <v>84</v>
      </c>
      <c r="I17" s="24">
        <f>SUM(I22,I19)</f>
        <v>137764.49196999997</v>
      </c>
      <c r="J17" s="23">
        <f>SUM(J18,)</f>
        <v>21411.081510000047</v>
      </c>
      <c r="K17" s="23">
        <f>SUM(K18,)</f>
        <v>22776.826659999904</v>
      </c>
    </row>
    <row r="18" spans="1:11" ht="36.75" customHeight="1">
      <c r="A18" s="8" t="s">
        <v>15</v>
      </c>
      <c r="B18" s="8" t="s">
        <v>16</v>
      </c>
      <c r="C18" s="8" t="s">
        <v>13</v>
      </c>
      <c r="D18" s="8" t="s">
        <v>13</v>
      </c>
      <c r="E18" s="8" t="s">
        <v>13</v>
      </c>
      <c r="F18" s="8" t="s">
        <v>14</v>
      </c>
      <c r="G18" s="8" t="s">
        <v>80</v>
      </c>
      <c r="H18" s="11" t="s">
        <v>85</v>
      </c>
      <c r="I18" s="24">
        <f>SUM(I19)</f>
        <v>-640940.81863</v>
      </c>
      <c r="J18" s="24">
        <f>SUM(J23,J20)</f>
        <v>21411.081510000047</v>
      </c>
      <c r="K18" s="24">
        <f>SUM(K23,K20)</f>
        <v>22776.826659999904</v>
      </c>
    </row>
    <row r="19" spans="1:11" ht="38.25" customHeight="1">
      <c r="A19" s="8" t="s">
        <v>15</v>
      </c>
      <c r="B19" s="8" t="s">
        <v>16</v>
      </c>
      <c r="C19" s="8" t="s">
        <v>17</v>
      </c>
      <c r="D19" s="8" t="s">
        <v>13</v>
      </c>
      <c r="E19" s="8" t="s">
        <v>13</v>
      </c>
      <c r="F19" s="8" t="s">
        <v>14</v>
      </c>
      <c r="G19" s="8" t="s">
        <v>80</v>
      </c>
      <c r="H19" s="11" t="s">
        <v>86</v>
      </c>
      <c r="I19" s="24">
        <f>SUM(I20)</f>
        <v>-640940.81863</v>
      </c>
      <c r="J19" s="24">
        <f>SUM(J20)</f>
        <v>-624658.71005</v>
      </c>
      <c r="K19" s="24">
        <f>SUM(K20)</f>
        <v>-611544.70148</v>
      </c>
    </row>
    <row r="20" spans="1:11" ht="36.75" customHeight="1">
      <c r="A20" s="8" t="s">
        <v>15</v>
      </c>
      <c r="B20" s="8" t="s">
        <v>16</v>
      </c>
      <c r="C20" s="8" t="s">
        <v>17</v>
      </c>
      <c r="D20" s="8" t="s">
        <v>15</v>
      </c>
      <c r="E20" s="8" t="s">
        <v>13</v>
      </c>
      <c r="F20" s="8" t="s">
        <v>14</v>
      </c>
      <c r="G20" s="8" t="s">
        <v>87</v>
      </c>
      <c r="H20" s="11" t="s">
        <v>88</v>
      </c>
      <c r="I20" s="24">
        <f>SUM(I21)</f>
        <v>-640940.81863</v>
      </c>
      <c r="J20" s="24">
        <f>SUM(J21)</f>
        <v>-624658.71005</v>
      </c>
      <c r="K20" s="24">
        <f>SUM(K21)</f>
        <v>-611544.70148</v>
      </c>
    </row>
    <row r="21" spans="1:11" ht="54" customHeight="1">
      <c r="A21" s="8" t="s">
        <v>15</v>
      </c>
      <c r="B21" s="8" t="s">
        <v>16</v>
      </c>
      <c r="C21" s="8" t="s">
        <v>17</v>
      </c>
      <c r="D21" s="8" t="s">
        <v>15</v>
      </c>
      <c r="E21" s="8" t="s">
        <v>16</v>
      </c>
      <c r="F21" s="8" t="s">
        <v>14</v>
      </c>
      <c r="G21" s="8" t="s">
        <v>87</v>
      </c>
      <c r="H21" s="11" t="s">
        <v>89</v>
      </c>
      <c r="I21" s="25">
        <f>-'доходы 1'!C130</f>
        <v>-640940.81863</v>
      </c>
      <c r="J21" s="25">
        <f>-'доходы 1'!D130</f>
        <v>-624658.71005</v>
      </c>
      <c r="K21" s="25">
        <f>-'доходы 1'!E130</f>
        <v>-611544.70148</v>
      </c>
    </row>
    <row r="22" spans="1:11" ht="37.5" customHeight="1">
      <c r="A22" s="8" t="s">
        <v>15</v>
      </c>
      <c r="B22" s="8" t="s">
        <v>16</v>
      </c>
      <c r="C22" s="8" t="s">
        <v>13</v>
      </c>
      <c r="D22" s="8" t="s">
        <v>13</v>
      </c>
      <c r="E22" s="8" t="s">
        <v>13</v>
      </c>
      <c r="F22" s="8" t="s">
        <v>14</v>
      </c>
      <c r="G22" s="8" t="s">
        <v>51</v>
      </c>
      <c r="H22" s="11" t="s">
        <v>90</v>
      </c>
      <c r="I22" s="24">
        <f>SUM(I23)</f>
        <v>778705.3106</v>
      </c>
      <c r="J22" s="24">
        <f>J23</f>
        <v>646069.79156</v>
      </c>
      <c r="K22" s="24">
        <f>K23</f>
        <v>634321.52814</v>
      </c>
    </row>
    <row r="23" spans="1:11" ht="39" customHeight="1">
      <c r="A23" s="8" t="s">
        <v>15</v>
      </c>
      <c r="B23" s="8" t="s">
        <v>16</v>
      </c>
      <c r="C23" s="8" t="s">
        <v>17</v>
      </c>
      <c r="D23" s="8" t="s">
        <v>13</v>
      </c>
      <c r="E23" s="8" t="s">
        <v>13</v>
      </c>
      <c r="F23" s="8" t="s">
        <v>14</v>
      </c>
      <c r="G23" s="8" t="s">
        <v>51</v>
      </c>
      <c r="H23" s="11" t="s">
        <v>91</v>
      </c>
      <c r="I23" s="24">
        <f>SUM(I24)</f>
        <v>778705.3106</v>
      </c>
      <c r="J23" s="24">
        <f>SUM(J24)</f>
        <v>646069.79156</v>
      </c>
      <c r="K23" s="24">
        <f>SUM(K24)</f>
        <v>634321.52814</v>
      </c>
    </row>
    <row r="24" spans="1:11" ht="39" customHeight="1">
      <c r="A24" s="8" t="s">
        <v>15</v>
      </c>
      <c r="B24" s="8" t="s">
        <v>16</v>
      </c>
      <c r="C24" s="8" t="s">
        <v>17</v>
      </c>
      <c r="D24" s="8" t="s">
        <v>15</v>
      </c>
      <c r="E24" s="8" t="s">
        <v>13</v>
      </c>
      <c r="F24" s="8" t="s">
        <v>14</v>
      </c>
      <c r="G24" s="8" t="s">
        <v>92</v>
      </c>
      <c r="H24" s="11" t="s">
        <v>93</v>
      </c>
      <c r="I24" s="24">
        <f>SUM(I25)</f>
        <v>778705.3106</v>
      </c>
      <c r="J24" s="24">
        <f>SUM(J25)</f>
        <v>646069.79156</v>
      </c>
      <c r="K24" s="24">
        <f>SUM(K25)</f>
        <v>634321.52814</v>
      </c>
    </row>
    <row r="25" spans="1:11" ht="60" customHeight="1">
      <c r="A25" s="8" t="s">
        <v>15</v>
      </c>
      <c r="B25" s="8" t="s">
        <v>16</v>
      </c>
      <c r="C25" s="8" t="s">
        <v>17</v>
      </c>
      <c r="D25" s="8" t="s">
        <v>15</v>
      </c>
      <c r="E25" s="8" t="s">
        <v>16</v>
      </c>
      <c r="F25" s="8" t="s">
        <v>14</v>
      </c>
      <c r="G25" s="8" t="s">
        <v>92</v>
      </c>
      <c r="H25" s="11" t="s">
        <v>94</v>
      </c>
      <c r="I25" s="24">
        <f>'расходы 2'!E13</f>
        <v>778705.3106</v>
      </c>
      <c r="J25" s="24">
        <f>'расходы 2'!F13</f>
        <v>646069.79156</v>
      </c>
      <c r="K25" s="24">
        <f>'расходы 2'!G13</f>
        <v>634321.52814</v>
      </c>
    </row>
    <row r="26" spans="1:11" ht="56.25" hidden="1">
      <c r="A26" s="8" t="s">
        <v>15</v>
      </c>
      <c r="B26" s="8" t="s">
        <v>27</v>
      </c>
      <c r="C26" s="8" t="s">
        <v>13</v>
      </c>
      <c r="D26" s="8" t="s">
        <v>13</v>
      </c>
      <c r="E26" s="8" t="s">
        <v>13</v>
      </c>
      <c r="F26" s="8" t="s">
        <v>14</v>
      </c>
      <c r="G26" s="8" t="s">
        <v>11</v>
      </c>
      <c r="H26" s="9" t="s">
        <v>95</v>
      </c>
      <c r="I26" s="10">
        <f>SUM(I27,I30)</f>
        <v>0</v>
      </c>
      <c r="J26" s="24"/>
      <c r="K26" s="24"/>
    </row>
    <row r="27" spans="1:9" ht="56.25" hidden="1">
      <c r="A27" s="8" t="s">
        <v>15</v>
      </c>
      <c r="B27" s="8" t="s">
        <v>27</v>
      </c>
      <c r="C27" s="8" t="s">
        <v>52</v>
      </c>
      <c r="D27" s="8" t="s">
        <v>13</v>
      </c>
      <c r="E27" s="8" t="s">
        <v>13</v>
      </c>
      <c r="F27" s="8" t="s">
        <v>14</v>
      </c>
      <c r="G27" s="8" t="s">
        <v>11</v>
      </c>
      <c r="H27" s="11" t="s">
        <v>96</v>
      </c>
      <c r="I27" s="10">
        <f>SUM(I28)</f>
        <v>0</v>
      </c>
    </row>
    <row r="28" spans="1:9" ht="117" customHeight="1" hidden="1">
      <c r="A28" s="8" t="s">
        <v>15</v>
      </c>
      <c r="B28" s="8" t="s">
        <v>27</v>
      </c>
      <c r="C28" s="8" t="s">
        <v>52</v>
      </c>
      <c r="D28" s="8" t="s">
        <v>13</v>
      </c>
      <c r="E28" s="8" t="s">
        <v>13</v>
      </c>
      <c r="F28" s="8" t="s">
        <v>14</v>
      </c>
      <c r="G28" s="8" t="s">
        <v>41</v>
      </c>
      <c r="H28" s="11" t="s">
        <v>97</v>
      </c>
      <c r="I28" s="10">
        <f>SUM(I29)</f>
        <v>0</v>
      </c>
    </row>
    <row r="29" spans="1:9" ht="122.25" customHeight="1" hidden="1">
      <c r="A29" s="8" t="s">
        <v>15</v>
      </c>
      <c r="B29" s="8" t="s">
        <v>27</v>
      </c>
      <c r="C29" s="8" t="s">
        <v>52</v>
      </c>
      <c r="D29" s="8" t="s">
        <v>13</v>
      </c>
      <c r="E29" s="8" t="s">
        <v>16</v>
      </c>
      <c r="F29" s="8" t="s">
        <v>14</v>
      </c>
      <c r="G29" s="8" t="s">
        <v>98</v>
      </c>
      <c r="H29" s="11" t="s">
        <v>99</v>
      </c>
      <c r="I29" s="10">
        <v>0</v>
      </c>
    </row>
    <row r="30" spans="1:9" ht="56.25" hidden="1">
      <c r="A30" s="8" t="s">
        <v>15</v>
      </c>
      <c r="B30" s="8" t="s">
        <v>27</v>
      </c>
      <c r="C30" s="8" t="s">
        <v>16</v>
      </c>
      <c r="D30" s="8" t="s">
        <v>13</v>
      </c>
      <c r="E30" s="8" t="s">
        <v>13</v>
      </c>
      <c r="F30" s="8" t="s">
        <v>14</v>
      </c>
      <c r="G30" s="8" t="s">
        <v>11</v>
      </c>
      <c r="H30" s="11" t="s">
        <v>100</v>
      </c>
      <c r="I30" s="10">
        <f>SUM(I31)</f>
        <v>0</v>
      </c>
    </row>
    <row r="31" spans="1:9" ht="56.25" hidden="1">
      <c r="A31" s="8" t="s">
        <v>15</v>
      </c>
      <c r="B31" s="8" t="s">
        <v>27</v>
      </c>
      <c r="C31" s="8" t="s">
        <v>16</v>
      </c>
      <c r="D31" s="8" t="s">
        <v>13</v>
      </c>
      <c r="E31" s="8" t="s">
        <v>13</v>
      </c>
      <c r="F31" s="8" t="s">
        <v>14</v>
      </c>
      <c r="G31" s="8" t="s">
        <v>51</v>
      </c>
      <c r="H31" s="11" t="s">
        <v>101</v>
      </c>
      <c r="I31" s="10">
        <f>SUM(I32)</f>
        <v>0</v>
      </c>
    </row>
    <row r="32" spans="1:9" ht="93.75" hidden="1">
      <c r="A32" s="8" t="s">
        <v>15</v>
      </c>
      <c r="B32" s="8" t="s">
        <v>27</v>
      </c>
      <c r="C32" s="8" t="s">
        <v>16</v>
      </c>
      <c r="D32" s="8" t="s">
        <v>15</v>
      </c>
      <c r="E32" s="8" t="s">
        <v>16</v>
      </c>
      <c r="F32" s="8" t="s">
        <v>14</v>
      </c>
      <c r="G32" s="8" t="s">
        <v>102</v>
      </c>
      <c r="H32" s="11" t="s">
        <v>103</v>
      </c>
      <c r="I32" s="12"/>
    </row>
    <row r="33" spans="1:9" ht="15.75" customHeight="1">
      <c r="A33" s="13"/>
      <c r="B33" s="13"/>
      <c r="C33" s="13"/>
      <c r="D33" s="13"/>
      <c r="E33" s="13"/>
      <c r="F33" s="13"/>
      <c r="G33" s="13"/>
      <c r="H33" s="14"/>
      <c r="I33" s="15"/>
    </row>
    <row r="34" spans="1:9" ht="12.75">
      <c r="A34" s="16"/>
      <c r="B34" s="16"/>
      <c r="C34" s="16"/>
      <c r="D34" s="16"/>
      <c r="E34" s="16"/>
      <c r="F34" s="16"/>
      <c r="G34" s="16"/>
      <c r="H34" s="1"/>
      <c r="I34" s="17"/>
    </row>
  </sheetData>
  <sheetProtection/>
  <mergeCells count="10">
    <mergeCell ref="B7:K7"/>
    <mergeCell ref="B2:K2"/>
    <mergeCell ref="B3:K3"/>
    <mergeCell ref="B6:K6"/>
    <mergeCell ref="J13:K13"/>
    <mergeCell ref="A15:G15"/>
    <mergeCell ref="A13:G14"/>
    <mergeCell ref="H13:H14"/>
    <mergeCell ref="A10:K11"/>
    <mergeCell ref="A9:K9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7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16.375" style="102" customWidth="1"/>
    <col min="2" max="2" width="35.25390625" style="102" customWidth="1"/>
    <col min="3" max="3" width="66.00390625" style="102" customWidth="1"/>
    <col min="4" max="4" width="9.125" style="102" customWidth="1"/>
    <col min="5" max="5" width="34.875" style="102" customWidth="1"/>
    <col min="6" max="16384" width="9.125" style="102" customWidth="1"/>
  </cols>
  <sheetData>
    <row r="1" spans="1:5" s="96" customFormat="1" ht="18.75">
      <c r="A1" s="95"/>
      <c r="B1" s="95"/>
      <c r="C1" s="95" t="s">
        <v>616</v>
      </c>
      <c r="D1" s="95"/>
      <c r="E1" s="95"/>
    </row>
    <row r="2" spans="1:5" s="96" customFormat="1" ht="18.75" customHeight="1">
      <c r="A2" s="95"/>
      <c r="B2" s="155" t="str">
        <f>'доходы 1'!B2:E2</f>
        <v>решения Совета муниципального района</v>
      </c>
      <c r="C2" s="155"/>
      <c r="D2" s="98"/>
      <c r="E2" s="98"/>
    </row>
    <row r="3" spans="1:5" s="96" customFormat="1" ht="18.75" customHeight="1">
      <c r="A3" s="95"/>
      <c r="B3" s="155" t="str">
        <f>'доходы 1'!B3:E3</f>
        <v> "Княжпогостский" от 23 марта 2021 года № 162</v>
      </c>
      <c r="C3" s="155"/>
      <c r="D3" s="98"/>
      <c r="E3" s="98"/>
    </row>
    <row r="4" spans="1:5" s="96" customFormat="1" ht="18.75" customHeight="1">
      <c r="A4" s="95"/>
      <c r="B4" s="97"/>
      <c r="C4" s="97"/>
      <c r="D4" s="97"/>
      <c r="E4" s="97"/>
    </row>
    <row r="5" spans="1:256" ht="18.75">
      <c r="A5" s="99"/>
      <c r="B5" s="99"/>
      <c r="C5" s="100" t="s">
        <v>616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ht="18.75" customHeight="1">
      <c r="A6" s="99"/>
      <c r="B6" s="152" t="str">
        <f>'доходы 1'!B6:E6</f>
        <v>к решению Совета муниципального района</v>
      </c>
      <c r="C6" s="152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ht="18.75">
      <c r="A7" s="99"/>
      <c r="B7" s="153" t="str">
        <f>'доходы 1'!B7:E7</f>
        <v>"Княжпогостский" от 22 декабря 2020 года № 147</v>
      </c>
      <c r="C7" s="153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ht="18.75">
      <c r="A8" s="103"/>
      <c r="B8" s="104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customHeight="1">
      <c r="A9" s="154" t="s">
        <v>830</v>
      </c>
      <c r="B9" s="154"/>
      <c r="C9" s="154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41.25" customHeight="1">
      <c r="A10" s="154"/>
      <c r="B10" s="154"/>
      <c r="C10" s="154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  <c r="IV10" s="106"/>
    </row>
    <row r="11" spans="1:256" ht="18.75">
      <c r="A11" s="107"/>
      <c r="B11" s="108"/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>
      <c r="A12" s="156" t="s">
        <v>711</v>
      </c>
      <c r="B12" s="157"/>
      <c r="C12" s="156" t="s">
        <v>31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75">
      <c r="A13" s="81" t="s">
        <v>712</v>
      </c>
      <c r="B13" s="81" t="s">
        <v>713</v>
      </c>
      <c r="C13" s="157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8.75">
      <c r="A14" s="82">
        <v>1</v>
      </c>
      <c r="B14" s="82">
        <v>2</v>
      </c>
      <c r="C14" s="83">
        <v>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3" ht="18.75">
      <c r="A15" s="84">
        <v>905</v>
      </c>
      <c r="B15" s="150" t="s">
        <v>714</v>
      </c>
      <c r="C15" s="151"/>
    </row>
    <row r="16" spans="1:3" ht="93.75">
      <c r="A16" s="85">
        <v>905</v>
      </c>
      <c r="B16" s="86" t="s">
        <v>310</v>
      </c>
      <c r="C16" s="87" t="s">
        <v>9</v>
      </c>
    </row>
    <row r="17" spans="1:3" ht="168.75">
      <c r="A17" s="85">
        <v>905</v>
      </c>
      <c r="B17" s="87" t="s">
        <v>715</v>
      </c>
      <c r="C17" s="87" t="s">
        <v>716</v>
      </c>
    </row>
    <row r="18" spans="1:3" ht="18.75">
      <c r="A18" s="85">
        <v>923</v>
      </c>
      <c r="B18" s="158" t="s">
        <v>717</v>
      </c>
      <c r="C18" s="158"/>
    </row>
    <row r="19" spans="1:3" ht="37.5">
      <c r="A19" s="85">
        <v>923</v>
      </c>
      <c r="B19" s="87" t="s">
        <v>718</v>
      </c>
      <c r="C19" s="87" t="s">
        <v>719</v>
      </c>
    </row>
    <row r="20" spans="1:3" ht="131.25">
      <c r="A20" s="85">
        <v>923</v>
      </c>
      <c r="B20" s="87" t="s">
        <v>720</v>
      </c>
      <c r="C20" s="87" t="s">
        <v>721</v>
      </c>
    </row>
    <row r="21" spans="1:3" ht="56.25">
      <c r="A21" s="85">
        <v>923</v>
      </c>
      <c r="B21" s="87" t="s">
        <v>722</v>
      </c>
      <c r="C21" s="87" t="s">
        <v>723</v>
      </c>
    </row>
    <row r="22" spans="1:3" ht="56.25">
      <c r="A22" s="84">
        <v>923</v>
      </c>
      <c r="B22" s="86" t="s">
        <v>724</v>
      </c>
      <c r="C22" s="86" t="s">
        <v>725</v>
      </c>
    </row>
    <row r="23" spans="1:3" ht="37.5">
      <c r="A23" s="85">
        <v>923</v>
      </c>
      <c r="B23" s="86" t="s">
        <v>639</v>
      </c>
      <c r="C23" s="86" t="s">
        <v>640</v>
      </c>
    </row>
    <row r="24" spans="1:3" ht="75">
      <c r="A24" s="85">
        <v>923</v>
      </c>
      <c r="B24" s="88" t="s">
        <v>726</v>
      </c>
      <c r="C24" s="86" t="s">
        <v>727</v>
      </c>
    </row>
    <row r="25" spans="1:3" ht="56.25">
      <c r="A25" s="85">
        <v>923</v>
      </c>
      <c r="B25" s="86" t="s">
        <v>728</v>
      </c>
      <c r="C25" s="86" t="s">
        <v>729</v>
      </c>
    </row>
    <row r="26" spans="1:3" ht="56.25">
      <c r="A26" s="85">
        <v>923</v>
      </c>
      <c r="B26" s="86" t="s">
        <v>730</v>
      </c>
      <c r="C26" s="86" t="s">
        <v>731</v>
      </c>
    </row>
    <row r="27" spans="1:3" ht="93.75">
      <c r="A27" s="85">
        <v>923</v>
      </c>
      <c r="B27" s="86" t="s">
        <v>732</v>
      </c>
      <c r="C27" s="86" t="s">
        <v>733</v>
      </c>
    </row>
    <row r="28" spans="1:3" ht="112.5">
      <c r="A28" s="85">
        <v>923</v>
      </c>
      <c r="B28" s="86" t="s">
        <v>734</v>
      </c>
      <c r="C28" s="86" t="s">
        <v>735</v>
      </c>
    </row>
    <row r="29" spans="1:3" ht="112.5">
      <c r="A29" s="85">
        <v>923</v>
      </c>
      <c r="B29" s="86" t="s">
        <v>736</v>
      </c>
      <c r="C29" s="86" t="s">
        <v>737</v>
      </c>
    </row>
    <row r="30" spans="1:3" ht="37.5">
      <c r="A30" s="85">
        <v>923</v>
      </c>
      <c r="B30" s="86" t="s">
        <v>738</v>
      </c>
      <c r="C30" s="86" t="s">
        <v>739</v>
      </c>
    </row>
    <row r="31" spans="1:3" ht="93.75">
      <c r="A31" s="85">
        <v>923</v>
      </c>
      <c r="B31" s="86" t="s">
        <v>740</v>
      </c>
      <c r="C31" s="86" t="s">
        <v>741</v>
      </c>
    </row>
    <row r="32" spans="1:3" ht="37.5">
      <c r="A32" s="85">
        <v>923</v>
      </c>
      <c r="B32" s="86" t="s">
        <v>742</v>
      </c>
      <c r="C32" s="86" t="s">
        <v>743</v>
      </c>
    </row>
    <row r="33" spans="1:3" ht="56.25">
      <c r="A33" s="85">
        <v>923</v>
      </c>
      <c r="B33" s="86" t="s">
        <v>744</v>
      </c>
      <c r="C33" s="86" t="s">
        <v>745</v>
      </c>
    </row>
    <row r="34" spans="1:3" ht="18.75">
      <c r="A34" s="85">
        <v>923</v>
      </c>
      <c r="B34" s="86" t="s">
        <v>311</v>
      </c>
      <c r="C34" s="86" t="s">
        <v>110</v>
      </c>
    </row>
    <row r="35" spans="1:3" ht="56.25">
      <c r="A35" s="85">
        <v>923</v>
      </c>
      <c r="B35" s="86" t="s">
        <v>312</v>
      </c>
      <c r="C35" s="86" t="s">
        <v>8</v>
      </c>
    </row>
    <row r="36" spans="1:3" ht="75">
      <c r="A36" s="85">
        <v>923</v>
      </c>
      <c r="B36" s="86" t="s">
        <v>313</v>
      </c>
      <c r="C36" s="86" t="s">
        <v>746</v>
      </c>
    </row>
    <row r="37" spans="1:3" ht="112.5">
      <c r="A37" s="85">
        <v>923</v>
      </c>
      <c r="B37" s="86" t="s">
        <v>747</v>
      </c>
      <c r="C37" s="86" t="s">
        <v>748</v>
      </c>
    </row>
    <row r="38" spans="1:3" ht="131.25">
      <c r="A38" s="85">
        <v>923</v>
      </c>
      <c r="B38" s="86" t="s">
        <v>314</v>
      </c>
      <c r="C38" s="86" t="s">
        <v>749</v>
      </c>
    </row>
    <row r="39" spans="1:3" ht="56.25">
      <c r="A39" s="85">
        <v>923</v>
      </c>
      <c r="B39" s="86" t="s">
        <v>367</v>
      </c>
      <c r="C39" s="86" t="s">
        <v>368</v>
      </c>
    </row>
    <row r="40" spans="1:3" ht="37.5">
      <c r="A40" s="85">
        <v>923</v>
      </c>
      <c r="B40" s="86" t="s">
        <v>315</v>
      </c>
      <c r="C40" s="86" t="s">
        <v>4</v>
      </c>
    </row>
    <row r="41" spans="1:3" ht="37.5">
      <c r="A41" s="85">
        <v>923</v>
      </c>
      <c r="B41" s="86" t="s">
        <v>750</v>
      </c>
      <c r="C41" s="86" t="s">
        <v>751</v>
      </c>
    </row>
    <row r="42" spans="1:3" ht="56.25">
      <c r="A42" s="85">
        <v>923</v>
      </c>
      <c r="B42" s="86" t="s">
        <v>752</v>
      </c>
      <c r="C42" s="86" t="s">
        <v>753</v>
      </c>
    </row>
    <row r="43" spans="1:3" ht="56.25">
      <c r="A43" s="85">
        <v>923</v>
      </c>
      <c r="B43" s="86" t="s">
        <v>754</v>
      </c>
      <c r="C43" s="86" t="s">
        <v>755</v>
      </c>
    </row>
    <row r="44" spans="1:3" ht="131.25">
      <c r="A44" s="84">
        <v>923</v>
      </c>
      <c r="B44" s="86" t="s">
        <v>756</v>
      </c>
      <c r="C44" s="86" t="s">
        <v>757</v>
      </c>
    </row>
    <row r="45" spans="1:3" ht="75">
      <c r="A45" s="84">
        <v>923</v>
      </c>
      <c r="B45" s="86" t="s">
        <v>758</v>
      </c>
      <c r="C45" s="86" t="s">
        <v>759</v>
      </c>
    </row>
    <row r="46" spans="1:3" ht="112.5">
      <c r="A46" s="85">
        <v>923</v>
      </c>
      <c r="B46" s="86" t="s">
        <v>760</v>
      </c>
      <c r="C46" s="86" t="s">
        <v>761</v>
      </c>
    </row>
    <row r="47" spans="1:3" ht="75">
      <c r="A47" s="85">
        <v>923</v>
      </c>
      <c r="B47" s="86" t="s">
        <v>762</v>
      </c>
      <c r="C47" s="86" t="s">
        <v>763</v>
      </c>
    </row>
    <row r="48" spans="1:3" ht="75">
      <c r="A48" s="85">
        <v>923</v>
      </c>
      <c r="B48" s="86" t="s">
        <v>764</v>
      </c>
      <c r="C48" s="86" t="s">
        <v>765</v>
      </c>
    </row>
    <row r="49" spans="1:3" ht="18.75">
      <c r="A49" s="85">
        <v>956</v>
      </c>
      <c r="B49" s="150" t="s">
        <v>766</v>
      </c>
      <c r="C49" s="151"/>
    </row>
    <row r="50" spans="1:3" ht="56.25">
      <c r="A50" s="85">
        <v>956</v>
      </c>
      <c r="B50" s="86" t="s">
        <v>724</v>
      </c>
      <c r="C50" s="86" t="s">
        <v>725</v>
      </c>
    </row>
    <row r="51" spans="1:3" ht="37.5">
      <c r="A51" s="85">
        <v>956</v>
      </c>
      <c r="B51" s="86" t="s">
        <v>639</v>
      </c>
      <c r="C51" s="86" t="s">
        <v>767</v>
      </c>
    </row>
    <row r="52" spans="1:3" ht="37.5">
      <c r="A52" s="85">
        <v>956</v>
      </c>
      <c r="B52" s="86" t="s">
        <v>738</v>
      </c>
      <c r="C52" s="86" t="s">
        <v>739</v>
      </c>
    </row>
    <row r="53" spans="1:3" ht="37.5">
      <c r="A53" s="85">
        <v>956</v>
      </c>
      <c r="B53" s="86" t="s">
        <v>768</v>
      </c>
      <c r="C53" s="86" t="s">
        <v>769</v>
      </c>
    </row>
    <row r="54" spans="1:3" ht="75">
      <c r="A54" s="85">
        <v>956</v>
      </c>
      <c r="B54" s="86" t="s">
        <v>770</v>
      </c>
      <c r="C54" s="86" t="s">
        <v>771</v>
      </c>
    </row>
    <row r="55" spans="1:3" ht="56.25">
      <c r="A55" s="85">
        <v>956</v>
      </c>
      <c r="B55" s="86" t="s">
        <v>652</v>
      </c>
      <c r="C55" s="89" t="s">
        <v>772</v>
      </c>
    </row>
    <row r="56" spans="1:3" ht="37.5">
      <c r="A56" s="84">
        <v>956</v>
      </c>
      <c r="B56" s="86" t="s">
        <v>773</v>
      </c>
      <c r="C56" s="86" t="s">
        <v>774</v>
      </c>
    </row>
    <row r="57" spans="1:3" ht="18.75">
      <c r="A57" s="85">
        <v>956</v>
      </c>
      <c r="B57" s="86" t="s">
        <v>311</v>
      </c>
      <c r="C57" s="86" t="s">
        <v>110</v>
      </c>
    </row>
    <row r="58" spans="1:3" ht="75">
      <c r="A58" s="85">
        <v>956</v>
      </c>
      <c r="B58" s="86" t="s">
        <v>775</v>
      </c>
      <c r="C58" s="90" t="s">
        <v>776</v>
      </c>
    </row>
    <row r="59" spans="1:3" ht="56.25">
      <c r="A59" s="85">
        <v>956</v>
      </c>
      <c r="B59" s="86" t="s">
        <v>752</v>
      </c>
      <c r="C59" s="90" t="s">
        <v>753</v>
      </c>
    </row>
    <row r="60" spans="1:3" ht="75">
      <c r="A60" s="85">
        <v>956</v>
      </c>
      <c r="B60" s="86" t="s">
        <v>777</v>
      </c>
      <c r="C60" s="86" t="s">
        <v>778</v>
      </c>
    </row>
    <row r="61" spans="1:3" ht="75">
      <c r="A61" s="84">
        <v>956</v>
      </c>
      <c r="B61" s="86" t="s">
        <v>779</v>
      </c>
      <c r="C61" s="86" t="s">
        <v>780</v>
      </c>
    </row>
    <row r="62" spans="1:3" ht="18.75">
      <c r="A62" s="85">
        <v>963</v>
      </c>
      <c r="B62" s="150" t="s">
        <v>781</v>
      </c>
      <c r="C62" s="151"/>
    </row>
    <row r="63" spans="1:3" ht="131.25">
      <c r="A63" s="85">
        <v>963</v>
      </c>
      <c r="B63" s="91" t="s">
        <v>350</v>
      </c>
      <c r="C63" s="92" t="s">
        <v>261</v>
      </c>
    </row>
    <row r="64" spans="1:3" ht="112.5">
      <c r="A64" s="85">
        <v>963</v>
      </c>
      <c r="B64" s="86" t="s">
        <v>137</v>
      </c>
      <c r="C64" s="86" t="s">
        <v>127</v>
      </c>
    </row>
    <row r="65" spans="1:3" ht="112.5">
      <c r="A65" s="85">
        <v>963</v>
      </c>
      <c r="B65" s="86" t="s">
        <v>111</v>
      </c>
      <c r="C65" s="86" t="s">
        <v>112</v>
      </c>
    </row>
    <row r="66" spans="1:3" ht="56.25">
      <c r="A66" s="85">
        <v>963</v>
      </c>
      <c r="B66" s="86" t="s">
        <v>113</v>
      </c>
      <c r="C66" s="93" t="s">
        <v>782</v>
      </c>
    </row>
    <row r="67" spans="1:3" ht="75">
      <c r="A67" s="85">
        <v>963</v>
      </c>
      <c r="B67" s="86" t="s">
        <v>783</v>
      </c>
      <c r="C67" s="86" t="s">
        <v>784</v>
      </c>
    </row>
    <row r="68" spans="1:3" ht="131.25">
      <c r="A68" s="85">
        <v>963</v>
      </c>
      <c r="B68" s="86" t="s">
        <v>785</v>
      </c>
      <c r="C68" s="86" t="s">
        <v>786</v>
      </c>
    </row>
    <row r="69" spans="1:3" ht="75">
      <c r="A69" s="85">
        <v>963</v>
      </c>
      <c r="B69" s="86" t="s">
        <v>787</v>
      </c>
      <c r="C69" s="86" t="s">
        <v>788</v>
      </c>
    </row>
    <row r="70" spans="1:3" ht="56.25">
      <c r="A70" s="85">
        <v>963</v>
      </c>
      <c r="B70" s="86" t="s">
        <v>789</v>
      </c>
      <c r="C70" s="86" t="s">
        <v>790</v>
      </c>
    </row>
    <row r="71" spans="1:3" ht="56.25">
      <c r="A71" s="85">
        <v>963</v>
      </c>
      <c r="B71" s="86" t="s">
        <v>722</v>
      </c>
      <c r="C71" s="86" t="s">
        <v>723</v>
      </c>
    </row>
    <row r="72" spans="1:3" ht="112.5">
      <c r="A72" s="85">
        <v>963</v>
      </c>
      <c r="B72" s="86" t="s">
        <v>114</v>
      </c>
      <c r="C72" s="86" t="s">
        <v>20</v>
      </c>
    </row>
    <row r="73" spans="1:3" ht="56.25">
      <c r="A73" s="85">
        <v>963</v>
      </c>
      <c r="B73" s="86" t="s">
        <v>724</v>
      </c>
      <c r="C73" s="86" t="s">
        <v>725</v>
      </c>
    </row>
    <row r="74" spans="1:3" ht="37.5">
      <c r="A74" s="85">
        <v>963</v>
      </c>
      <c r="B74" s="86" t="s">
        <v>639</v>
      </c>
      <c r="C74" s="86" t="s">
        <v>767</v>
      </c>
    </row>
    <row r="75" spans="1:3" ht="37.5">
      <c r="A75" s="85">
        <v>963</v>
      </c>
      <c r="B75" s="86" t="s">
        <v>791</v>
      </c>
      <c r="C75" s="86" t="s">
        <v>792</v>
      </c>
    </row>
    <row r="76" spans="1:3" ht="131.25">
      <c r="A76" s="85">
        <v>963</v>
      </c>
      <c r="B76" s="86" t="s">
        <v>793</v>
      </c>
      <c r="C76" s="86" t="s">
        <v>794</v>
      </c>
    </row>
    <row r="77" spans="1:3" ht="131.25">
      <c r="A77" s="85">
        <v>963</v>
      </c>
      <c r="B77" s="86" t="s">
        <v>795</v>
      </c>
      <c r="C77" s="86" t="s">
        <v>796</v>
      </c>
    </row>
    <row r="78" spans="1:3" ht="131.25">
      <c r="A78" s="85">
        <v>963</v>
      </c>
      <c r="B78" s="86" t="s">
        <v>115</v>
      </c>
      <c r="C78" s="86" t="s">
        <v>29</v>
      </c>
    </row>
    <row r="79" spans="1:3" ht="131.25">
      <c r="A79" s="85">
        <v>963</v>
      </c>
      <c r="B79" s="86" t="s">
        <v>797</v>
      </c>
      <c r="C79" s="86" t="s">
        <v>798</v>
      </c>
    </row>
    <row r="80" spans="1:3" ht="75">
      <c r="A80" s="85">
        <v>963</v>
      </c>
      <c r="B80" s="86" t="s">
        <v>726</v>
      </c>
      <c r="C80" s="86" t="s">
        <v>727</v>
      </c>
    </row>
    <row r="81" spans="1:3" ht="75">
      <c r="A81" s="85">
        <v>963</v>
      </c>
      <c r="B81" s="86" t="s">
        <v>799</v>
      </c>
      <c r="C81" s="86" t="s">
        <v>800</v>
      </c>
    </row>
    <row r="82" spans="1:3" ht="56.25">
      <c r="A82" s="85">
        <v>963</v>
      </c>
      <c r="B82" s="86" t="s">
        <v>801</v>
      </c>
      <c r="C82" s="86" t="s">
        <v>802</v>
      </c>
    </row>
    <row r="83" spans="1:3" ht="75">
      <c r="A83" s="85">
        <v>963</v>
      </c>
      <c r="B83" s="86" t="s">
        <v>116</v>
      </c>
      <c r="C83" s="93" t="s">
        <v>803</v>
      </c>
    </row>
    <row r="84" spans="1:3" ht="75">
      <c r="A84" s="85">
        <v>963</v>
      </c>
      <c r="B84" s="86" t="s">
        <v>138</v>
      </c>
      <c r="C84" s="86" t="s">
        <v>132</v>
      </c>
    </row>
    <row r="85" spans="1:3" ht="93.75">
      <c r="A85" s="85">
        <v>963</v>
      </c>
      <c r="B85" s="86" t="s">
        <v>804</v>
      </c>
      <c r="C85" s="93" t="s">
        <v>805</v>
      </c>
    </row>
    <row r="86" spans="1:3" ht="93.75">
      <c r="A86" s="85">
        <v>963</v>
      </c>
      <c r="B86" s="91" t="s">
        <v>732</v>
      </c>
      <c r="C86" s="93" t="s">
        <v>733</v>
      </c>
    </row>
    <row r="87" spans="1:3" ht="112.5">
      <c r="A87" s="85">
        <v>963</v>
      </c>
      <c r="B87" s="91" t="s">
        <v>734</v>
      </c>
      <c r="C87" s="93" t="s">
        <v>735</v>
      </c>
    </row>
    <row r="88" spans="1:3" ht="112.5">
      <c r="A88" s="84">
        <v>963</v>
      </c>
      <c r="B88" s="86" t="s">
        <v>736</v>
      </c>
      <c r="C88" s="86" t="s">
        <v>737</v>
      </c>
    </row>
    <row r="89" spans="1:3" ht="37.5">
      <c r="A89" s="85">
        <v>963</v>
      </c>
      <c r="B89" s="86" t="s">
        <v>738</v>
      </c>
      <c r="C89" s="86" t="s">
        <v>739</v>
      </c>
    </row>
    <row r="90" spans="1:3" ht="37.5">
      <c r="A90" s="85">
        <v>963</v>
      </c>
      <c r="B90" s="86" t="s">
        <v>742</v>
      </c>
      <c r="C90" s="86" t="s">
        <v>743</v>
      </c>
    </row>
    <row r="91" spans="1:3" ht="18.75">
      <c r="A91" s="85">
        <v>963</v>
      </c>
      <c r="B91" s="86" t="s">
        <v>311</v>
      </c>
      <c r="C91" s="86" t="s">
        <v>110</v>
      </c>
    </row>
    <row r="92" spans="1:3" ht="56.25">
      <c r="A92" s="85">
        <v>963</v>
      </c>
      <c r="B92" s="86" t="s">
        <v>312</v>
      </c>
      <c r="C92" s="91" t="s">
        <v>8</v>
      </c>
    </row>
    <row r="93" spans="1:3" ht="131.25">
      <c r="A93" s="85">
        <v>963</v>
      </c>
      <c r="B93" s="86" t="s">
        <v>747</v>
      </c>
      <c r="C93" s="86" t="s">
        <v>806</v>
      </c>
    </row>
    <row r="94" spans="1:3" ht="93.75">
      <c r="A94" s="85">
        <v>963</v>
      </c>
      <c r="B94" s="86" t="s">
        <v>316</v>
      </c>
      <c r="C94" s="86" t="s">
        <v>136</v>
      </c>
    </row>
    <row r="95" spans="1:3" ht="37.5">
      <c r="A95" s="85">
        <v>963</v>
      </c>
      <c r="B95" s="86" t="s">
        <v>750</v>
      </c>
      <c r="C95" s="86" t="s">
        <v>751</v>
      </c>
    </row>
    <row r="96" spans="1:3" ht="75">
      <c r="A96" s="84">
        <v>963</v>
      </c>
      <c r="B96" s="86" t="s">
        <v>779</v>
      </c>
      <c r="C96" s="86" t="s">
        <v>780</v>
      </c>
    </row>
    <row r="97" spans="1:3" ht="18.75">
      <c r="A97" s="85">
        <v>975</v>
      </c>
      <c r="B97" s="150" t="s">
        <v>807</v>
      </c>
      <c r="C97" s="151"/>
    </row>
    <row r="98" spans="1:3" ht="112.5">
      <c r="A98" s="85">
        <v>975</v>
      </c>
      <c r="B98" s="91" t="s">
        <v>808</v>
      </c>
      <c r="C98" s="86" t="s">
        <v>809</v>
      </c>
    </row>
    <row r="99" spans="1:3" ht="56.25">
      <c r="A99" s="85">
        <v>975</v>
      </c>
      <c r="B99" s="86" t="s">
        <v>724</v>
      </c>
      <c r="C99" s="86" t="s">
        <v>725</v>
      </c>
    </row>
    <row r="100" spans="1:3" ht="37.5">
      <c r="A100" s="85">
        <v>975</v>
      </c>
      <c r="B100" s="86" t="s">
        <v>639</v>
      </c>
      <c r="C100" s="86" t="s">
        <v>767</v>
      </c>
    </row>
    <row r="101" spans="1:3" ht="56.25">
      <c r="A101" s="85">
        <v>975</v>
      </c>
      <c r="B101" s="86" t="s">
        <v>730</v>
      </c>
      <c r="C101" s="91" t="s">
        <v>731</v>
      </c>
    </row>
    <row r="102" spans="1:3" ht="37.5">
      <c r="A102" s="85">
        <v>975</v>
      </c>
      <c r="B102" s="86" t="s">
        <v>738</v>
      </c>
      <c r="C102" s="86" t="s">
        <v>739</v>
      </c>
    </row>
    <row r="103" spans="1:3" ht="37.5">
      <c r="A103" s="85">
        <v>975</v>
      </c>
      <c r="B103" s="86" t="s">
        <v>768</v>
      </c>
      <c r="C103" s="86" t="s">
        <v>769</v>
      </c>
    </row>
    <row r="104" spans="1:3" ht="75">
      <c r="A104" s="85">
        <v>975</v>
      </c>
      <c r="B104" s="86" t="s">
        <v>810</v>
      </c>
      <c r="C104" s="86" t="s">
        <v>811</v>
      </c>
    </row>
    <row r="105" spans="1:3" ht="56.25">
      <c r="A105" s="85">
        <v>975</v>
      </c>
      <c r="B105" s="86" t="s">
        <v>812</v>
      </c>
      <c r="C105" s="86" t="s">
        <v>813</v>
      </c>
    </row>
    <row r="106" spans="1:3" ht="18.75">
      <c r="A106" s="85">
        <v>975</v>
      </c>
      <c r="B106" s="86" t="s">
        <v>311</v>
      </c>
      <c r="C106" s="86" t="s">
        <v>110</v>
      </c>
    </row>
    <row r="107" spans="1:3" ht="56.25">
      <c r="A107" s="85">
        <v>975</v>
      </c>
      <c r="B107" s="86" t="s">
        <v>312</v>
      </c>
      <c r="C107" s="91" t="s">
        <v>8</v>
      </c>
    </row>
    <row r="108" spans="1:3" ht="112.5">
      <c r="A108" s="85">
        <v>975</v>
      </c>
      <c r="B108" s="86" t="s">
        <v>317</v>
      </c>
      <c r="C108" s="86" t="s">
        <v>135</v>
      </c>
    </row>
    <row r="109" spans="1:3" ht="37.5">
      <c r="A109" s="85">
        <v>975</v>
      </c>
      <c r="B109" s="86" t="s">
        <v>315</v>
      </c>
      <c r="C109" s="86" t="s">
        <v>4</v>
      </c>
    </row>
    <row r="110" spans="1:3" ht="93.75">
      <c r="A110" s="85">
        <v>975</v>
      </c>
      <c r="B110" s="86" t="s">
        <v>450</v>
      </c>
      <c r="C110" s="86" t="s">
        <v>814</v>
      </c>
    </row>
    <row r="111" spans="1:3" ht="37.5">
      <c r="A111" s="85">
        <v>975</v>
      </c>
      <c r="B111" s="86" t="s">
        <v>750</v>
      </c>
      <c r="C111" s="86" t="s">
        <v>751</v>
      </c>
    </row>
    <row r="112" spans="1:3" ht="56.25">
      <c r="A112" s="85">
        <v>975</v>
      </c>
      <c r="B112" s="86" t="s">
        <v>752</v>
      </c>
      <c r="C112" s="86" t="s">
        <v>753</v>
      </c>
    </row>
    <row r="113" spans="1:3" ht="75">
      <c r="A113" s="84">
        <v>975</v>
      </c>
      <c r="B113" s="86" t="s">
        <v>815</v>
      </c>
      <c r="C113" s="86" t="s">
        <v>780</v>
      </c>
    </row>
    <row r="114" spans="1:3" ht="93.75">
      <c r="A114" s="84">
        <v>975</v>
      </c>
      <c r="B114" s="86" t="s">
        <v>779</v>
      </c>
      <c r="C114" s="94" t="s">
        <v>816</v>
      </c>
    </row>
    <row r="115" spans="1:3" ht="18.75">
      <c r="A115" s="85">
        <v>992</v>
      </c>
      <c r="B115" s="150" t="s">
        <v>817</v>
      </c>
      <c r="C115" s="151"/>
    </row>
    <row r="116" spans="1:3" ht="56.25">
      <c r="A116" s="85">
        <v>992</v>
      </c>
      <c r="B116" s="86" t="s">
        <v>724</v>
      </c>
      <c r="C116" s="86" t="s">
        <v>725</v>
      </c>
    </row>
    <row r="117" spans="1:3" ht="37.5">
      <c r="A117" s="85">
        <v>992</v>
      </c>
      <c r="B117" s="86" t="s">
        <v>639</v>
      </c>
      <c r="C117" s="86" t="s">
        <v>767</v>
      </c>
    </row>
    <row r="118" spans="1:3" ht="168.75">
      <c r="A118" s="84">
        <v>992</v>
      </c>
      <c r="B118" s="86" t="s">
        <v>715</v>
      </c>
      <c r="C118" s="86" t="s">
        <v>716</v>
      </c>
    </row>
    <row r="119" spans="1:3" ht="93.75">
      <c r="A119" s="85">
        <v>992</v>
      </c>
      <c r="B119" s="86" t="s">
        <v>732</v>
      </c>
      <c r="C119" s="86" t="s">
        <v>733</v>
      </c>
    </row>
    <row r="120" spans="1:3" ht="112.5">
      <c r="A120" s="84">
        <v>992</v>
      </c>
      <c r="B120" s="86" t="s">
        <v>736</v>
      </c>
      <c r="C120" s="86" t="s">
        <v>737</v>
      </c>
    </row>
    <row r="121" spans="1:3" ht="37.5">
      <c r="A121" s="85">
        <v>992</v>
      </c>
      <c r="B121" s="86" t="s">
        <v>738</v>
      </c>
      <c r="C121" s="86" t="s">
        <v>739</v>
      </c>
    </row>
    <row r="122" spans="1:3" ht="37.5">
      <c r="A122" s="85">
        <v>992</v>
      </c>
      <c r="B122" s="86" t="s">
        <v>742</v>
      </c>
      <c r="C122" s="86" t="s">
        <v>743</v>
      </c>
    </row>
    <row r="123" spans="1:3" ht="93.75">
      <c r="A123" s="85">
        <v>992</v>
      </c>
      <c r="B123" s="86" t="s">
        <v>818</v>
      </c>
      <c r="C123" s="86" t="s">
        <v>819</v>
      </c>
    </row>
    <row r="124" spans="1:3" ht="37.5">
      <c r="A124" s="85">
        <v>992</v>
      </c>
      <c r="B124" s="86" t="s">
        <v>318</v>
      </c>
      <c r="C124" s="86" t="s">
        <v>820</v>
      </c>
    </row>
    <row r="125" spans="1:3" ht="56.25">
      <c r="A125" s="85">
        <v>992</v>
      </c>
      <c r="B125" s="86" t="s">
        <v>821</v>
      </c>
      <c r="C125" s="86" t="s">
        <v>822</v>
      </c>
    </row>
    <row r="126" spans="1:3" ht="18.75">
      <c r="A126" s="85">
        <v>992</v>
      </c>
      <c r="B126" s="86" t="s">
        <v>823</v>
      </c>
      <c r="C126" s="86" t="s">
        <v>824</v>
      </c>
    </row>
    <row r="127" spans="1:3" ht="18.75">
      <c r="A127" s="85">
        <v>992</v>
      </c>
      <c r="B127" s="86" t="s">
        <v>311</v>
      </c>
      <c r="C127" s="86" t="s">
        <v>110</v>
      </c>
    </row>
    <row r="128" spans="1:3" ht="56.25">
      <c r="A128" s="85">
        <v>992</v>
      </c>
      <c r="B128" s="86" t="s">
        <v>312</v>
      </c>
      <c r="C128" s="86" t="s">
        <v>8</v>
      </c>
    </row>
    <row r="129" spans="1:3" ht="37.5">
      <c r="A129" s="85">
        <v>992</v>
      </c>
      <c r="B129" s="86" t="s">
        <v>315</v>
      </c>
      <c r="C129" s="86" t="s">
        <v>4</v>
      </c>
    </row>
    <row r="130" spans="1:3" ht="93.75">
      <c r="A130" s="85">
        <v>992</v>
      </c>
      <c r="B130" s="86" t="s">
        <v>310</v>
      </c>
      <c r="C130" s="86" t="s">
        <v>825</v>
      </c>
    </row>
    <row r="131" spans="1:3" ht="37.5">
      <c r="A131" s="85">
        <v>992</v>
      </c>
      <c r="B131" s="86" t="s">
        <v>750</v>
      </c>
      <c r="C131" s="86" t="s">
        <v>751</v>
      </c>
    </row>
    <row r="132" spans="1:3" ht="150">
      <c r="A132" s="85">
        <v>992</v>
      </c>
      <c r="B132" s="86" t="s">
        <v>826</v>
      </c>
      <c r="C132" s="86" t="s">
        <v>827</v>
      </c>
    </row>
    <row r="133" spans="1:3" ht="75">
      <c r="A133" s="85">
        <v>992</v>
      </c>
      <c r="B133" s="86" t="s">
        <v>758</v>
      </c>
      <c r="C133" s="86" t="s">
        <v>828</v>
      </c>
    </row>
    <row r="134" spans="1:3" ht="75">
      <c r="A134" s="85">
        <v>992</v>
      </c>
      <c r="B134" s="86" t="s">
        <v>764</v>
      </c>
      <c r="C134" s="86" t="s">
        <v>765</v>
      </c>
    </row>
    <row r="135" spans="1:3" ht="16.5">
      <c r="A135" s="110"/>
      <c r="B135" s="111"/>
      <c r="C135" s="112" t="s">
        <v>829</v>
      </c>
    </row>
    <row r="136" spans="1:3" ht="16.5">
      <c r="A136" s="110"/>
      <c r="B136" s="111"/>
      <c r="C136" s="113"/>
    </row>
    <row r="137" spans="1:3" ht="16.5">
      <c r="A137" s="110"/>
      <c r="B137" s="111"/>
      <c r="C137" s="113"/>
    </row>
    <row r="138" spans="1:3" ht="16.5">
      <c r="A138" s="110"/>
      <c r="B138" s="111"/>
      <c r="C138" s="113"/>
    </row>
    <row r="139" spans="1:3" ht="16.5">
      <c r="A139" s="110"/>
      <c r="B139" s="111"/>
      <c r="C139" s="113"/>
    </row>
    <row r="140" spans="1:3" ht="16.5">
      <c r="A140" s="110"/>
      <c r="B140" s="111"/>
      <c r="C140" s="113"/>
    </row>
    <row r="141" spans="1:3" ht="16.5">
      <c r="A141" s="110"/>
      <c r="B141" s="111"/>
      <c r="C141" s="113"/>
    </row>
    <row r="142" spans="1:3" ht="16.5">
      <c r="A142" s="110"/>
      <c r="B142" s="111"/>
      <c r="C142" s="113"/>
    </row>
    <row r="143" spans="1:3" ht="16.5">
      <c r="A143" s="110"/>
      <c r="B143" s="111"/>
      <c r="C143" s="113"/>
    </row>
    <row r="144" spans="1:3" ht="16.5">
      <c r="A144" s="110"/>
      <c r="B144" s="111"/>
      <c r="C144" s="113"/>
    </row>
    <row r="145" spans="1:3" ht="16.5">
      <c r="A145" s="110"/>
      <c r="B145" s="111"/>
      <c r="C145" s="113"/>
    </row>
    <row r="146" spans="1:3" ht="16.5">
      <c r="A146" s="110"/>
      <c r="B146" s="111"/>
      <c r="C146" s="113"/>
    </row>
    <row r="147" spans="1:3" ht="16.5">
      <c r="A147" s="110"/>
      <c r="B147" s="111"/>
      <c r="C147" s="113"/>
    </row>
    <row r="148" spans="1:3" ht="16.5">
      <c r="A148" s="110"/>
      <c r="B148" s="111"/>
      <c r="C148" s="113"/>
    </row>
    <row r="149" spans="1:3" ht="16.5">
      <c r="A149" s="110"/>
      <c r="B149" s="111"/>
      <c r="C149" s="113"/>
    </row>
    <row r="150" spans="1:3" ht="16.5">
      <c r="A150" s="110"/>
      <c r="B150" s="111"/>
      <c r="C150" s="113"/>
    </row>
    <row r="151" spans="1:3" ht="16.5">
      <c r="A151" s="110"/>
      <c r="B151" s="111"/>
      <c r="C151" s="113"/>
    </row>
    <row r="152" spans="1:3" ht="16.5">
      <c r="A152" s="110"/>
      <c r="B152" s="111"/>
      <c r="C152" s="113"/>
    </row>
    <row r="153" spans="1:3" ht="16.5">
      <c r="A153" s="110"/>
      <c r="B153" s="111"/>
      <c r="C153" s="113"/>
    </row>
    <row r="154" spans="1:3" ht="16.5">
      <c r="A154" s="110"/>
      <c r="B154" s="111"/>
      <c r="C154" s="113"/>
    </row>
    <row r="155" spans="1:3" ht="16.5">
      <c r="A155" s="110"/>
      <c r="B155" s="111"/>
      <c r="C155" s="113"/>
    </row>
    <row r="156" spans="1:3" ht="16.5">
      <c r="A156" s="110"/>
      <c r="B156" s="111"/>
      <c r="C156" s="113"/>
    </row>
    <row r="157" spans="1:3" ht="16.5">
      <c r="A157" s="110"/>
      <c r="B157" s="111"/>
      <c r="C157" s="113"/>
    </row>
    <row r="158" spans="1:3" ht="16.5">
      <c r="A158" s="110"/>
      <c r="B158" s="111"/>
      <c r="C158" s="113"/>
    </row>
    <row r="159" spans="1:3" ht="16.5">
      <c r="A159" s="110"/>
      <c r="B159" s="111"/>
      <c r="C159" s="113"/>
    </row>
    <row r="160" spans="1:3" ht="16.5">
      <c r="A160" s="110"/>
      <c r="B160" s="111"/>
      <c r="C160" s="113"/>
    </row>
    <row r="161" spans="1:3" ht="18.75">
      <c r="A161" s="110"/>
      <c r="B161" s="104"/>
      <c r="C161" s="105"/>
    </row>
    <row r="162" spans="1:3" ht="18.75">
      <c r="A162" s="110"/>
      <c r="B162" s="104"/>
      <c r="C162" s="105"/>
    </row>
    <row r="163" spans="1:3" ht="18.75">
      <c r="A163" s="110"/>
      <c r="B163" s="104"/>
      <c r="C163" s="105"/>
    </row>
    <row r="164" spans="1:3" ht="18.75">
      <c r="A164" s="110"/>
      <c r="B164" s="104"/>
      <c r="C164" s="105"/>
    </row>
    <row r="165" spans="1:3" ht="18.75">
      <c r="A165" s="110"/>
      <c r="B165" s="104"/>
      <c r="C165" s="105"/>
    </row>
    <row r="166" spans="1:3" ht="18.75">
      <c r="A166" s="110"/>
      <c r="B166" s="104"/>
      <c r="C166" s="105"/>
    </row>
    <row r="167" spans="1:3" ht="18.75">
      <c r="A167" s="110"/>
      <c r="B167" s="104"/>
      <c r="C167" s="105"/>
    </row>
    <row r="168" spans="1:3" ht="18.75">
      <c r="A168" s="110"/>
      <c r="B168" s="104"/>
      <c r="C168" s="105"/>
    </row>
    <row r="169" spans="1:3" ht="18.75">
      <c r="A169" s="110"/>
      <c r="B169" s="104"/>
      <c r="C169" s="105"/>
    </row>
    <row r="170" spans="1:3" ht="18.75">
      <c r="A170" s="110"/>
      <c r="B170" s="104"/>
      <c r="C170" s="105"/>
    </row>
    <row r="171" spans="1:3" ht="18.75">
      <c r="A171" s="110"/>
      <c r="B171" s="104"/>
      <c r="C171" s="105"/>
    </row>
    <row r="172" spans="1:3" ht="18.75">
      <c r="A172" s="110"/>
      <c r="B172" s="104"/>
      <c r="C172" s="105"/>
    </row>
    <row r="173" spans="1:3" ht="18.75">
      <c r="A173" s="110"/>
      <c r="B173" s="104"/>
      <c r="C173" s="105"/>
    </row>
    <row r="174" spans="1:3" ht="18.75">
      <c r="A174" s="110"/>
      <c r="B174" s="104"/>
      <c r="C174" s="105"/>
    </row>
    <row r="175" spans="1:3" ht="18.75">
      <c r="A175" s="110"/>
      <c r="B175" s="104"/>
      <c r="C175" s="105"/>
    </row>
    <row r="176" spans="1:3" ht="18.75">
      <c r="A176" s="110"/>
      <c r="B176" s="104"/>
      <c r="C176" s="105"/>
    </row>
    <row r="177" spans="1:3" ht="18.75">
      <c r="A177" s="110"/>
      <c r="B177" s="104"/>
      <c r="C177" s="105"/>
    </row>
    <row r="178" spans="1:3" ht="18.75">
      <c r="A178" s="114"/>
      <c r="B178" s="104"/>
      <c r="C178" s="105"/>
    </row>
    <row r="179" spans="1:3" ht="18.75">
      <c r="A179" s="114"/>
      <c r="B179" s="104"/>
      <c r="C179" s="105"/>
    </row>
    <row r="180" spans="1:3" ht="18.75">
      <c r="A180" s="114"/>
      <c r="B180" s="104"/>
      <c r="C180" s="105"/>
    </row>
    <row r="181" spans="1:3" ht="18.75">
      <c r="A181" s="114"/>
      <c r="B181" s="111"/>
      <c r="C181" s="113"/>
    </row>
    <row r="182" spans="1:3" ht="18.75">
      <c r="A182" s="114"/>
      <c r="B182" s="111"/>
      <c r="C182" s="113"/>
    </row>
    <row r="183" spans="1:3" ht="18.75">
      <c r="A183" s="103"/>
      <c r="B183" s="111"/>
      <c r="C183" s="113"/>
    </row>
    <row r="184" spans="1:3" ht="18.75">
      <c r="A184" s="103"/>
      <c r="B184" s="111"/>
      <c r="C184" s="113"/>
    </row>
    <row r="185" spans="1:3" ht="18.75">
      <c r="A185" s="103"/>
      <c r="B185" s="111"/>
      <c r="C185" s="113"/>
    </row>
    <row r="186" spans="1:3" ht="18.75">
      <c r="A186" s="103"/>
      <c r="B186" s="111"/>
      <c r="C186" s="113"/>
    </row>
    <row r="187" spans="1:3" ht="18.75">
      <c r="A187" s="103"/>
      <c r="B187" s="111"/>
      <c r="C187" s="113"/>
    </row>
    <row r="188" spans="1:3" ht="18.75">
      <c r="A188" s="103"/>
      <c r="B188" s="111"/>
      <c r="C188" s="113"/>
    </row>
    <row r="189" spans="1:3" ht="18.75">
      <c r="A189" s="103"/>
      <c r="B189" s="111"/>
      <c r="C189" s="113"/>
    </row>
    <row r="190" spans="1:3" ht="18.75">
      <c r="A190" s="103"/>
      <c r="B190" s="111"/>
      <c r="C190" s="113"/>
    </row>
    <row r="191" spans="1:3" ht="18.75">
      <c r="A191" s="103"/>
      <c r="B191" s="111"/>
      <c r="C191" s="113"/>
    </row>
    <row r="192" spans="1:3" ht="18.75">
      <c r="A192" s="103"/>
      <c r="B192" s="111"/>
      <c r="C192" s="113"/>
    </row>
    <row r="193" spans="1:3" ht="18.75">
      <c r="A193" s="103"/>
      <c r="B193" s="111"/>
      <c r="C193" s="113"/>
    </row>
    <row r="194" spans="1:3" ht="18.75">
      <c r="A194" s="103"/>
      <c r="B194" s="111"/>
      <c r="C194" s="113"/>
    </row>
    <row r="195" spans="1:3" ht="18.75">
      <c r="A195" s="103"/>
      <c r="B195" s="111"/>
      <c r="C195" s="113"/>
    </row>
    <row r="196" spans="1:3" ht="18.75">
      <c r="A196" s="103"/>
      <c r="B196" s="111"/>
      <c r="C196" s="113"/>
    </row>
    <row r="197" spans="1:3" ht="18.75">
      <c r="A197" s="103"/>
      <c r="B197" s="111"/>
      <c r="C197" s="113"/>
    </row>
    <row r="198" spans="1:3" ht="18.75">
      <c r="A198" s="103"/>
      <c r="B198" s="111"/>
      <c r="C198" s="113"/>
    </row>
    <row r="199" spans="1:3" ht="18.75">
      <c r="A199" s="103"/>
      <c r="B199" s="111"/>
      <c r="C199" s="113"/>
    </row>
    <row r="200" spans="1:3" ht="18.75">
      <c r="A200" s="103"/>
      <c r="B200" s="111"/>
      <c r="C200" s="113"/>
    </row>
    <row r="201" spans="1:3" ht="18.75">
      <c r="A201" s="103"/>
      <c r="B201" s="111"/>
      <c r="C201" s="113"/>
    </row>
    <row r="202" spans="1:3" ht="18.75">
      <c r="A202" s="103"/>
      <c r="B202" s="111"/>
      <c r="C202" s="113"/>
    </row>
    <row r="203" spans="1:3" ht="18.75">
      <c r="A203" s="103"/>
      <c r="B203" s="111"/>
      <c r="C203" s="113"/>
    </row>
    <row r="204" spans="1:3" ht="18.75">
      <c r="A204" s="103"/>
      <c r="B204" s="111"/>
      <c r="C204" s="113"/>
    </row>
    <row r="205" spans="1:3" ht="18.75">
      <c r="A205" s="103"/>
      <c r="B205" s="111"/>
      <c r="C205" s="113"/>
    </row>
    <row r="206" spans="1:3" ht="18.75">
      <c r="A206" s="103"/>
      <c r="B206" s="104"/>
      <c r="C206" s="105"/>
    </row>
    <row r="207" spans="1:3" ht="18.75">
      <c r="A207" s="103"/>
      <c r="B207" s="104"/>
      <c r="C207" s="105"/>
    </row>
  </sheetData>
  <sheetProtection/>
  <mergeCells count="13">
    <mergeCell ref="B2:C2"/>
    <mergeCell ref="B3:C3"/>
    <mergeCell ref="A12:B12"/>
    <mergeCell ref="C12:C13"/>
    <mergeCell ref="B15:C15"/>
    <mergeCell ref="B18:C18"/>
    <mergeCell ref="B49:C49"/>
    <mergeCell ref="B62:C62"/>
    <mergeCell ref="B97:C97"/>
    <mergeCell ref="B115:C115"/>
    <mergeCell ref="B6:C6"/>
    <mergeCell ref="B7:C7"/>
    <mergeCell ref="A9:C10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">
      <selection activeCell="B6" sqref="B6:D6"/>
    </sheetView>
  </sheetViews>
  <sheetFormatPr defaultColWidth="9.00390625" defaultRowHeight="12.75"/>
  <cols>
    <col min="1" max="1" width="41.625" style="3" customWidth="1"/>
    <col min="2" max="2" width="19.75390625" style="2" customWidth="1"/>
    <col min="3" max="3" width="20.00390625" style="2" customWidth="1"/>
    <col min="4" max="4" width="19.75390625" style="2" customWidth="1"/>
    <col min="5" max="16384" width="9.125" style="2" customWidth="1"/>
  </cols>
  <sheetData>
    <row r="1" spans="1:4" ht="18.75" customHeight="1">
      <c r="A1" s="55"/>
      <c r="B1" s="55"/>
      <c r="C1" s="55"/>
      <c r="D1" s="55" t="s">
        <v>670</v>
      </c>
    </row>
    <row r="2" spans="1:4" ht="18.75" customHeight="1">
      <c r="A2" s="55"/>
      <c r="B2" s="119" t="str">
        <f>'доходы 1'!B2:E2</f>
        <v>решения Совета муниципального района</v>
      </c>
      <c r="C2" s="119"/>
      <c r="D2" s="119"/>
    </row>
    <row r="3" spans="1:4" ht="18.75" customHeight="1">
      <c r="A3" s="55"/>
      <c r="B3" s="119" t="str">
        <f>'доходы 1'!B3:E3</f>
        <v> "Княжпогостский" от 23 марта 2021 года № 162</v>
      </c>
      <c r="C3" s="119"/>
      <c r="D3" s="119"/>
    </row>
    <row r="4" spans="1:4" ht="18.75" customHeight="1">
      <c r="A4" s="55"/>
      <c r="B4" s="55"/>
      <c r="C4" s="55"/>
      <c r="D4" s="55"/>
    </row>
    <row r="5" spans="1:4" ht="18.75" customHeight="1">
      <c r="A5" s="118" t="s">
        <v>453</v>
      </c>
      <c r="B5" s="119"/>
      <c r="C5" s="119"/>
      <c r="D5" s="119"/>
    </row>
    <row r="6" spans="1:4" ht="18.75" customHeight="1">
      <c r="A6" s="56"/>
      <c r="B6" s="119" t="str">
        <f>'доходы 1'!B6:E6</f>
        <v>к решению Совета муниципального района</v>
      </c>
      <c r="C6" s="119"/>
      <c r="D6" s="119"/>
    </row>
    <row r="7" spans="1:4" ht="18.75" customHeight="1">
      <c r="A7" s="56"/>
      <c r="B7" s="119" t="str">
        <f>'доходы 1'!B7:E7</f>
        <v>"Княжпогостский" от 22 декабря 2020 года № 147</v>
      </c>
      <c r="C7" s="119"/>
      <c r="D7" s="119"/>
    </row>
    <row r="8" spans="1:4" ht="18.75" customHeight="1">
      <c r="A8" s="55"/>
      <c r="B8" s="55"/>
      <c r="C8" s="55"/>
      <c r="D8" s="55"/>
    </row>
    <row r="9" spans="1:4" ht="18.75" customHeight="1">
      <c r="A9" s="55"/>
      <c r="B9" s="118" t="s">
        <v>669</v>
      </c>
      <c r="C9" s="118"/>
      <c r="D9" s="118"/>
    </row>
    <row r="10" spans="1:4" ht="15.75" customHeight="1">
      <c r="A10" s="159"/>
      <c r="B10" s="159"/>
      <c r="C10" s="19"/>
      <c r="D10" s="19"/>
    </row>
    <row r="11" spans="1:4" ht="18.75">
      <c r="A11" s="20"/>
      <c r="B11" s="19"/>
      <c r="C11" s="19"/>
      <c r="D11" s="19"/>
    </row>
    <row r="12" spans="1:4" ht="18.75">
      <c r="A12" s="160" t="s">
        <v>109</v>
      </c>
      <c r="B12" s="161"/>
      <c r="C12" s="161"/>
      <c r="D12" s="161"/>
    </row>
    <row r="13" spans="1:4" ht="45" customHeight="1">
      <c r="A13" s="162" t="s">
        <v>671</v>
      </c>
      <c r="B13" s="161"/>
      <c r="C13" s="161"/>
      <c r="D13" s="161"/>
    </row>
    <row r="14" spans="1:4" ht="15.75" customHeight="1">
      <c r="A14" s="26"/>
      <c r="B14" s="19"/>
      <c r="C14" s="19"/>
      <c r="D14" s="19"/>
    </row>
    <row r="15" spans="1:4" ht="19.5" customHeight="1">
      <c r="A15" s="163" t="s">
        <v>106</v>
      </c>
      <c r="B15" s="165" t="s">
        <v>662</v>
      </c>
      <c r="C15" s="166"/>
      <c r="D15" s="167"/>
    </row>
    <row r="16" spans="1:4" ht="27" customHeight="1">
      <c r="A16" s="164"/>
      <c r="B16" s="71" t="s">
        <v>260</v>
      </c>
      <c r="C16" s="72" t="s">
        <v>277</v>
      </c>
      <c r="D16" s="72" t="s">
        <v>430</v>
      </c>
    </row>
    <row r="17" spans="1:4" ht="18.75" customHeight="1">
      <c r="A17" s="63" t="s">
        <v>107</v>
      </c>
      <c r="B17" s="73">
        <f>B19+B20+B21+B22+B23+B24+B25+B26</f>
        <v>29631.453999999998</v>
      </c>
      <c r="C17" s="73">
        <f>C19+C20+C21+C22+C23+C24+C25+C26</f>
        <v>16202.6</v>
      </c>
      <c r="D17" s="73">
        <f>D19+D20+D21+D22+D23+D24+D25+D26</f>
        <v>17139</v>
      </c>
    </row>
    <row r="18" spans="1:4" ht="9.75" customHeight="1">
      <c r="A18" s="64"/>
      <c r="B18" s="65"/>
      <c r="C18" s="66"/>
      <c r="D18" s="66"/>
    </row>
    <row r="19" spans="1:4" ht="18.75" customHeight="1">
      <c r="A19" s="67" t="s">
        <v>108</v>
      </c>
      <c r="B19" s="74">
        <v>7198</v>
      </c>
      <c r="C19" s="69">
        <v>5600</v>
      </c>
      <c r="D19" s="69">
        <v>6021.5</v>
      </c>
    </row>
    <row r="20" spans="1:4" ht="18.75" customHeight="1">
      <c r="A20" s="67" t="s">
        <v>672</v>
      </c>
      <c r="B20" s="68">
        <v>6316.5</v>
      </c>
      <c r="C20" s="69">
        <v>4743</v>
      </c>
      <c r="D20" s="69">
        <v>4953</v>
      </c>
    </row>
    <row r="21" spans="1:4" ht="18.75" customHeight="1">
      <c r="A21" s="67" t="s">
        <v>663</v>
      </c>
      <c r="B21" s="68">
        <f>3146.5+1350.3</f>
        <v>4496.8</v>
      </c>
      <c r="C21" s="69">
        <v>1860</v>
      </c>
      <c r="D21" s="69">
        <v>1925</v>
      </c>
    </row>
    <row r="22" spans="1:4" ht="18.75" customHeight="1">
      <c r="A22" s="67" t="s">
        <v>664</v>
      </c>
      <c r="B22" s="68">
        <v>2327</v>
      </c>
      <c r="C22" s="69">
        <v>1030</v>
      </c>
      <c r="D22" s="69">
        <v>1072</v>
      </c>
    </row>
    <row r="23" spans="1:4" ht="18.75" customHeight="1">
      <c r="A23" s="67" t="s">
        <v>665</v>
      </c>
      <c r="B23" s="68">
        <f>3437-420.723</f>
        <v>3016.277</v>
      </c>
      <c r="C23" s="69">
        <v>661</v>
      </c>
      <c r="D23" s="69">
        <v>690</v>
      </c>
    </row>
    <row r="24" spans="1:4" ht="18.75" customHeight="1">
      <c r="A24" s="67" t="s">
        <v>666</v>
      </c>
      <c r="B24" s="68">
        <v>2041.5</v>
      </c>
      <c r="C24" s="69">
        <v>1131.6</v>
      </c>
      <c r="D24" s="69">
        <v>1180</v>
      </c>
    </row>
    <row r="25" spans="1:4" ht="18.75">
      <c r="A25" s="18" t="s">
        <v>668</v>
      </c>
      <c r="B25" s="70">
        <v>1336.1</v>
      </c>
      <c r="C25" s="70">
        <v>683</v>
      </c>
      <c r="D25" s="70">
        <v>778.5</v>
      </c>
    </row>
    <row r="26" spans="1:4" ht="18.75">
      <c r="A26" s="67" t="s">
        <v>667</v>
      </c>
      <c r="B26" s="68">
        <f>3320-420.723</f>
        <v>2899.277</v>
      </c>
      <c r="C26" s="69">
        <v>494</v>
      </c>
      <c r="D26" s="69">
        <v>519</v>
      </c>
    </row>
  </sheetData>
  <sheetProtection/>
  <mergeCells count="11">
    <mergeCell ref="B9:D9"/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3" customWidth="1"/>
    <col min="2" max="2" width="19.75390625" style="2" customWidth="1"/>
    <col min="3" max="3" width="20.00390625" style="2" customWidth="1"/>
    <col min="4" max="4" width="19.75390625" style="2" customWidth="1"/>
    <col min="5" max="16384" width="9.125" style="2" customWidth="1"/>
  </cols>
  <sheetData>
    <row r="1" spans="1:4" ht="18.75" customHeight="1">
      <c r="A1" s="55"/>
      <c r="B1" s="55"/>
      <c r="C1" s="55"/>
      <c r="D1" s="55" t="s">
        <v>674</v>
      </c>
    </row>
    <row r="2" spans="1:4" ht="18.75" customHeight="1">
      <c r="A2" s="55"/>
      <c r="B2" s="119" t="str">
        <f>'доходы 1'!B2:E2</f>
        <v>решения Совета муниципального района</v>
      </c>
      <c r="C2" s="119"/>
      <c r="D2" s="119"/>
    </row>
    <row r="3" spans="1:4" ht="18.75" customHeight="1">
      <c r="A3" s="55"/>
      <c r="B3" s="119" t="str">
        <f>'доходы 1'!B3:E3</f>
        <v> "Княжпогостский" от 23 марта 2021 года № 162</v>
      </c>
      <c r="C3" s="119"/>
      <c r="D3" s="119"/>
    </row>
    <row r="4" spans="1:4" ht="18.75" customHeight="1">
      <c r="A4" s="55"/>
      <c r="B4" s="55"/>
      <c r="C4" s="55"/>
      <c r="D4" s="55"/>
    </row>
    <row r="5" spans="1:4" ht="18.75" customHeight="1">
      <c r="A5" s="118" t="s">
        <v>453</v>
      </c>
      <c r="B5" s="119"/>
      <c r="C5" s="119"/>
      <c r="D5" s="119"/>
    </row>
    <row r="6" spans="1:4" ht="18.75" customHeight="1">
      <c r="A6" s="56"/>
      <c r="B6" s="119" t="str">
        <f>'доходы 1'!B6:E6</f>
        <v>к решению Совета муниципального района</v>
      </c>
      <c r="C6" s="119"/>
      <c r="D6" s="119"/>
    </row>
    <row r="7" spans="1:4" ht="18.75" customHeight="1">
      <c r="A7" s="56"/>
      <c r="B7" s="119" t="str">
        <f>'доходы 1'!B7:E7</f>
        <v>"Княжпогостский" от 22 декабря 2020 года № 147</v>
      </c>
      <c r="C7" s="119"/>
      <c r="D7" s="119"/>
    </row>
    <row r="8" spans="1:4" ht="18.75" customHeight="1">
      <c r="A8" s="55"/>
      <c r="B8" s="55"/>
      <c r="C8" s="55"/>
      <c r="D8" s="55"/>
    </row>
    <row r="9" spans="1:4" ht="18.75" customHeight="1">
      <c r="A9" s="55"/>
      <c r="B9" s="118" t="s">
        <v>660</v>
      </c>
      <c r="C9" s="118"/>
      <c r="D9" s="118"/>
    </row>
    <row r="10" spans="1:4" ht="15.75" customHeight="1">
      <c r="A10" s="159"/>
      <c r="B10" s="159"/>
      <c r="C10" s="19"/>
      <c r="D10" s="19"/>
    </row>
    <row r="11" spans="1:4" ht="18.75">
      <c r="A11" s="20"/>
      <c r="B11" s="19"/>
      <c r="C11" s="19"/>
      <c r="D11" s="19"/>
    </row>
    <row r="12" spans="1:4" ht="18.75">
      <c r="A12" s="160" t="s">
        <v>109</v>
      </c>
      <c r="B12" s="161"/>
      <c r="C12" s="161"/>
      <c r="D12" s="161"/>
    </row>
    <row r="13" spans="1:4" ht="45" customHeight="1">
      <c r="A13" s="162" t="s">
        <v>661</v>
      </c>
      <c r="B13" s="161"/>
      <c r="C13" s="161"/>
      <c r="D13" s="161"/>
    </row>
    <row r="14" spans="1:4" ht="15.75" customHeight="1">
      <c r="A14" s="26"/>
      <c r="B14" s="19"/>
      <c r="C14" s="19"/>
      <c r="D14" s="19"/>
    </row>
    <row r="15" spans="1:4" ht="19.5" customHeight="1">
      <c r="A15" s="163" t="s">
        <v>106</v>
      </c>
      <c r="B15" s="165" t="s">
        <v>662</v>
      </c>
      <c r="C15" s="166"/>
      <c r="D15" s="167"/>
    </row>
    <row r="16" spans="1:4" ht="27" customHeight="1">
      <c r="A16" s="164"/>
      <c r="B16" s="71" t="s">
        <v>260</v>
      </c>
      <c r="C16" s="72" t="s">
        <v>277</v>
      </c>
      <c r="D16" s="72" t="s">
        <v>430</v>
      </c>
    </row>
    <row r="17" spans="1:4" ht="18.75" customHeight="1">
      <c r="A17" s="63" t="s">
        <v>107</v>
      </c>
      <c r="B17" s="73">
        <f>B19+B20+B21+B22+B23+B24</f>
        <v>6660.869000000001</v>
      </c>
      <c r="C17" s="73">
        <f>C19+C20+C21+C22+C23+C24</f>
        <v>4386.8</v>
      </c>
      <c r="D17" s="73">
        <f>D19+D20+D21+D22+D23+D24</f>
        <v>4386.8</v>
      </c>
    </row>
    <row r="18" spans="1:4" ht="9.75" customHeight="1">
      <c r="A18" s="64"/>
      <c r="B18" s="65"/>
      <c r="C18" s="66"/>
      <c r="D18" s="66"/>
    </row>
    <row r="19" spans="1:4" ht="18.75" customHeight="1">
      <c r="A19" s="67" t="s">
        <v>663</v>
      </c>
      <c r="B19" s="68">
        <v>506.123</v>
      </c>
      <c r="C19" s="69">
        <v>506.847</v>
      </c>
      <c r="D19" s="69">
        <v>506.847</v>
      </c>
    </row>
    <row r="20" spans="1:4" ht="18.75" customHeight="1">
      <c r="A20" s="67" t="s">
        <v>664</v>
      </c>
      <c r="B20" s="68">
        <f>715.221+3.5</f>
        <v>718.721</v>
      </c>
      <c r="C20" s="69">
        <v>565.868</v>
      </c>
      <c r="D20" s="69">
        <v>565.868</v>
      </c>
    </row>
    <row r="21" spans="1:4" ht="18.75" customHeight="1">
      <c r="A21" s="67" t="s">
        <v>665</v>
      </c>
      <c r="B21" s="68">
        <f>553.039+9</f>
        <v>562.039</v>
      </c>
      <c r="C21" s="69">
        <v>422.223</v>
      </c>
      <c r="D21" s="69">
        <v>422.223</v>
      </c>
    </row>
    <row r="22" spans="1:4" ht="18.75" customHeight="1">
      <c r="A22" s="67" t="s">
        <v>666</v>
      </c>
      <c r="B22" s="68">
        <f>484.723+6.5</f>
        <v>491.223</v>
      </c>
      <c r="C22" s="69">
        <v>421.723</v>
      </c>
      <c r="D22" s="69">
        <v>421.723</v>
      </c>
    </row>
    <row r="23" spans="1:4" ht="18.75" customHeight="1">
      <c r="A23" s="67" t="s">
        <v>667</v>
      </c>
      <c r="B23" s="68">
        <v>1733.815</v>
      </c>
      <c r="C23" s="69">
        <v>771.501</v>
      </c>
      <c r="D23" s="69">
        <v>771.501</v>
      </c>
    </row>
    <row r="24" spans="1:4" ht="18.75" customHeight="1">
      <c r="A24" s="18" t="s">
        <v>668</v>
      </c>
      <c r="B24" s="70">
        <v>2648.948</v>
      </c>
      <c r="C24" s="70">
        <v>1698.638</v>
      </c>
      <c r="D24" s="70">
        <v>1698.638</v>
      </c>
    </row>
  </sheetData>
  <sheetProtection/>
  <mergeCells count="11">
    <mergeCell ref="A10:B10"/>
    <mergeCell ref="A15:A16"/>
    <mergeCell ref="B15:D15"/>
    <mergeCell ref="B2:D2"/>
    <mergeCell ref="B3:D3"/>
    <mergeCell ref="B6:D6"/>
    <mergeCell ref="B7:D7"/>
    <mergeCell ref="A13:D13"/>
    <mergeCell ref="A12:D12"/>
    <mergeCell ref="A5:D5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">
      <selection activeCell="B21" sqref="B21:D21"/>
    </sheetView>
  </sheetViews>
  <sheetFormatPr defaultColWidth="9.00390625" defaultRowHeight="12.75"/>
  <cols>
    <col min="1" max="1" width="41.625" style="3" customWidth="1"/>
    <col min="2" max="2" width="22.375" style="2" customWidth="1"/>
    <col min="3" max="3" width="22.00390625" style="2" customWidth="1"/>
    <col min="4" max="4" width="21.375" style="2" customWidth="1"/>
    <col min="5" max="16384" width="9.125" style="2" customWidth="1"/>
  </cols>
  <sheetData>
    <row r="1" spans="1:4" ht="18.75" customHeight="1">
      <c r="A1" s="55"/>
      <c r="B1" s="55"/>
      <c r="C1" s="55"/>
      <c r="D1" s="55" t="s">
        <v>676</v>
      </c>
    </row>
    <row r="2" spans="1:4" ht="18.75" customHeight="1">
      <c r="A2" s="55"/>
      <c r="B2" s="119" t="str">
        <f>'доходы 1'!B2:E2</f>
        <v>решения Совета муниципального района</v>
      </c>
      <c r="C2" s="119"/>
      <c r="D2" s="119"/>
    </row>
    <row r="3" spans="1:4" ht="18.75" customHeight="1">
      <c r="A3" s="55"/>
      <c r="B3" s="119" t="str">
        <f>'доходы 1'!B3:E3</f>
        <v> "Княжпогостский" от 23 марта 2021 года № 162</v>
      </c>
      <c r="C3" s="119"/>
      <c r="D3" s="119"/>
    </row>
    <row r="4" spans="1:4" ht="18.75" customHeight="1">
      <c r="A4" s="55"/>
      <c r="B4" s="55"/>
      <c r="C4" s="55"/>
      <c r="D4" s="55"/>
    </row>
    <row r="5" spans="1:4" ht="18.75" customHeight="1">
      <c r="A5" s="118" t="s">
        <v>453</v>
      </c>
      <c r="B5" s="118"/>
      <c r="C5" s="118"/>
      <c r="D5" s="118"/>
    </row>
    <row r="6" spans="1:4" ht="18.75" customHeight="1">
      <c r="A6" s="56"/>
      <c r="B6" s="119" t="str">
        <f>'доходы 1'!B6:E6</f>
        <v>к решению Совета муниципального района</v>
      </c>
      <c r="C6" s="119"/>
      <c r="D6" s="119"/>
    </row>
    <row r="7" spans="1:4" ht="18.75" customHeight="1">
      <c r="A7" s="56"/>
      <c r="B7" s="119" t="str">
        <f>'доходы 1'!B7:E7</f>
        <v>"Княжпогостский" от 22 декабря 2020 года № 147</v>
      </c>
      <c r="C7" s="119"/>
      <c r="D7" s="119"/>
    </row>
    <row r="8" spans="1:4" ht="18.75" customHeight="1">
      <c r="A8" s="55"/>
      <c r="B8" s="55"/>
      <c r="C8" s="55"/>
      <c r="D8" s="55"/>
    </row>
    <row r="9" spans="1:4" ht="18.75" customHeight="1">
      <c r="A9" s="55"/>
      <c r="B9" s="118" t="s">
        <v>673</v>
      </c>
      <c r="C9" s="118"/>
      <c r="D9" s="118"/>
    </row>
    <row r="10" spans="1:4" ht="15.75" customHeight="1">
      <c r="A10" s="159"/>
      <c r="B10" s="159"/>
      <c r="C10" s="19"/>
      <c r="D10" s="19"/>
    </row>
    <row r="11" spans="1:4" ht="18.75">
      <c r="A11" s="20"/>
      <c r="B11" s="19"/>
      <c r="C11" s="19"/>
      <c r="D11" s="19"/>
    </row>
    <row r="12" spans="1:4" ht="18.75" customHeight="1">
      <c r="A12" s="160" t="s">
        <v>109</v>
      </c>
      <c r="B12" s="160"/>
      <c r="C12" s="160"/>
      <c r="D12" s="160"/>
    </row>
    <row r="13" spans="1:4" ht="62.25" customHeight="1">
      <c r="A13" s="162" t="s">
        <v>702</v>
      </c>
      <c r="B13" s="162"/>
      <c r="C13" s="162"/>
      <c r="D13" s="162"/>
    </row>
    <row r="14" spans="1:4" ht="12.75" customHeight="1">
      <c r="A14" s="79"/>
      <c r="B14" s="79"/>
      <c r="C14" s="79"/>
      <c r="D14" s="79"/>
    </row>
    <row r="15" spans="1:4" ht="36" customHeight="1">
      <c r="A15" s="168" t="s">
        <v>106</v>
      </c>
      <c r="B15" s="169" t="s">
        <v>703</v>
      </c>
      <c r="C15" s="170"/>
      <c r="D15" s="171"/>
    </row>
    <row r="16" spans="1:4" ht="19.5" customHeight="1">
      <c r="A16" s="168"/>
      <c r="B16" s="168" t="s">
        <v>662</v>
      </c>
      <c r="C16" s="168"/>
      <c r="D16" s="168"/>
    </row>
    <row r="17" spans="1:4" ht="20.25" customHeight="1">
      <c r="A17" s="168"/>
      <c r="B17" s="80" t="s">
        <v>260</v>
      </c>
      <c r="C17" s="72" t="s">
        <v>277</v>
      </c>
      <c r="D17" s="72" t="s">
        <v>430</v>
      </c>
    </row>
    <row r="18" spans="1:4" ht="18.75" customHeight="1">
      <c r="A18" s="63" t="s">
        <v>107</v>
      </c>
      <c r="B18" s="73">
        <f>SUM(B20:B20)</f>
        <v>96</v>
      </c>
      <c r="C18" s="73">
        <f>SUM(C20:C20)</f>
        <v>0</v>
      </c>
      <c r="D18" s="73">
        <f>SUM(D20:D20)</f>
        <v>0</v>
      </c>
    </row>
    <row r="19" spans="1:4" ht="4.5" customHeight="1">
      <c r="A19" s="64"/>
      <c r="B19" s="65"/>
      <c r="C19" s="66"/>
      <c r="D19" s="66"/>
    </row>
    <row r="20" spans="1:4" ht="18.75" customHeight="1">
      <c r="A20" s="67" t="s">
        <v>663</v>
      </c>
      <c r="B20" s="68">
        <v>96</v>
      </c>
      <c r="C20" s="69">
        <v>0</v>
      </c>
      <c r="D20" s="69">
        <v>0</v>
      </c>
    </row>
    <row r="21" spans="1:4" ht="58.5" customHeight="1">
      <c r="A21" s="168" t="s">
        <v>106</v>
      </c>
      <c r="B21" s="169" t="s">
        <v>705</v>
      </c>
      <c r="C21" s="170"/>
      <c r="D21" s="171"/>
    </row>
    <row r="22" spans="1:4" ht="18.75">
      <c r="A22" s="168"/>
      <c r="B22" s="168" t="s">
        <v>662</v>
      </c>
      <c r="C22" s="168"/>
      <c r="D22" s="168"/>
    </row>
    <row r="23" spans="1:4" ht="18.75">
      <c r="A23" s="168"/>
      <c r="B23" s="80" t="s">
        <v>260</v>
      </c>
      <c r="C23" s="72" t="s">
        <v>277</v>
      </c>
      <c r="D23" s="72" t="s">
        <v>430</v>
      </c>
    </row>
    <row r="24" spans="1:4" ht="18.75">
      <c r="A24" s="63" t="s">
        <v>107</v>
      </c>
      <c r="B24" s="73">
        <f>SUM(B26:B26)</f>
        <v>379.41287</v>
      </c>
      <c r="C24" s="73">
        <f>SUM(C26:C26)</f>
        <v>0</v>
      </c>
      <c r="D24" s="73">
        <f>SUM(D26:D26)</f>
        <v>0</v>
      </c>
    </row>
    <row r="25" spans="1:4" ht="4.5" customHeight="1">
      <c r="A25" s="64"/>
      <c r="B25" s="65"/>
      <c r="C25" s="66"/>
      <c r="D25" s="66"/>
    </row>
    <row r="26" spans="1:4" ht="18.75">
      <c r="A26" s="67" t="s">
        <v>704</v>
      </c>
      <c r="B26" s="68">
        <v>379.41287</v>
      </c>
      <c r="C26" s="69">
        <v>0</v>
      </c>
      <c r="D26" s="69">
        <v>0</v>
      </c>
    </row>
  </sheetData>
  <sheetProtection/>
  <mergeCells count="15">
    <mergeCell ref="B2:D2"/>
    <mergeCell ref="B3:D3"/>
    <mergeCell ref="A5:D5"/>
    <mergeCell ref="B6:D6"/>
    <mergeCell ref="B7:D7"/>
    <mergeCell ref="B15:D15"/>
    <mergeCell ref="A15:A17"/>
    <mergeCell ref="B9:D9"/>
    <mergeCell ref="A10:B10"/>
    <mergeCell ref="A12:D12"/>
    <mergeCell ref="A13:D13"/>
    <mergeCell ref="B16:D16"/>
    <mergeCell ref="A21:A23"/>
    <mergeCell ref="B21:D21"/>
    <mergeCell ref="B22:D22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41.625" style="3" customWidth="1"/>
    <col min="2" max="2" width="20.875" style="2" customWidth="1"/>
    <col min="3" max="3" width="18.875" style="2" customWidth="1"/>
    <col min="4" max="4" width="19.375" style="2" customWidth="1"/>
    <col min="5" max="16384" width="9.125" style="2" customWidth="1"/>
  </cols>
  <sheetData>
    <row r="1" spans="1:4" ht="18.75" customHeight="1">
      <c r="A1" s="55"/>
      <c r="B1" s="55"/>
      <c r="C1" s="55"/>
      <c r="D1" s="55" t="s">
        <v>453</v>
      </c>
    </row>
    <row r="2" spans="1:4" ht="18.75" customHeight="1">
      <c r="A2" s="55"/>
      <c r="B2" s="119" t="str">
        <f>'доходы 1'!B2:E2</f>
        <v>решения Совета муниципального района</v>
      </c>
      <c r="C2" s="119"/>
      <c r="D2" s="119"/>
    </row>
    <row r="3" spans="1:4" ht="18.75" customHeight="1">
      <c r="A3" s="55"/>
      <c r="B3" s="119" t="str">
        <f>'доходы 1'!B3:E3</f>
        <v> "Княжпогостский" от 23 марта 2021 года № 162</v>
      </c>
      <c r="C3" s="119"/>
      <c r="D3" s="119"/>
    </row>
    <row r="4" spans="1:4" ht="18.75" customHeight="1">
      <c r="A4" s="55"/>
      <c r="B4" s="55"/>
      <c r="C4" s="55"/>
      <c r="D4" s="55"/>
    </row>
    <row r="5" spans="1:4" ht="18.75" customHeight="1">
      <c r="A5" s="118" t="s">
        <v>453</v>
      </c>
      <c r="B5" s="118"/>
      <c r="C5" s="118"/>
      <c r="D5" s="118"/>
    </row>
    <row r="6" spans="1:4" ht="18.75" customHeight="1">
      <c r="A6" s="56"/>
      <c r="B6" s="119" t="str">
        <f>'доходы 1'!B6:E6</f>
        <v>к решению Совета муниципального района</v>
      </c>
      <c r="C6" s="119"/>
      <c r="D6" s="119"/>
    </row>
    <row r="7" spans="1:4" ht="18.75" customHeight="1">
      <c r="A7" s="56"/>
      <c r="B7" s="119" t="str">
        <f>'доходы 1'!B7:E7</f>
        <v>"Княжпогостский" от 22 декабря 2020 года № 147</v>
      </c>
      <c r="C7" s="119"/>
      <c r="D7" s="119"/>
    </row>
    <row r="8" spans="1:4" ht="18.75" customHeight="1">
      <c r="A8" s="55"/>
      <c r="B8" s="55"/>
      <c r="C8" s="55"/>
      <c r="D8" s="55"/>
    </row>
    <row r="9" spans="1:4" ht="18.75" customHeight="1">
      <c r="A9" s="55"/>
      <c r="B9" s="118" t="s">
        <v>675</v>
      </c>
      <c r="C9" s="118"/>
      <c r="D9" s="118"/>
    </row>
    <row r="10" spans="1:4" ht="15.75" customHeight="1">
      <c r="A10" s="159"/>
      <c r="B10" s="159"/>
      <c r="C10" s="19"/>
      <c r="D10" s="19"/>
    </row>
    <row r="11" spans="1:4" ht="18.75">
      <c r="A11" s="20"/>
      <c r="B11" s="19"/>
      <c r="C11" s="19"/>
      <c r="D11" s="19"/>
    </row>
    <row r="12" spans="1:4" ht="18.75" customHeight="1">
      <c r="A12" s="160" t="s">
        <v>109</v>
      </c>
      <c r="B12" s="160"/>
      <c r="C12" s="160"/>
      <c r="D12" s="160"/>
    </row>
    <row r="13" spans="1:4" ht="62.25" customHeight="1">
      <c r="A13" s="162" t="s">
        <v>707</v>
      </c>
      <c r="B13" s="162"/>
      <c r="C13" s="162"/>
      <c r="D13" s="162"/>
    </row>
    <row r="14" spans="1:4" ht="15.75" customHeight="1">
      <c r="A14" s="26"/>
      <c r="B14" s="19"/>
      <c r="C14" s="19"/>
      <c r="D14" s="19"/>
    </row>
    <row r="15" spans="1:4" ht="19.5" customHeight="1">
      <c r="A15" s="163" t="s">
        <v>106</v>
      </c>
      <c r="B15" s="165" t="s">
        <v>662</v>
      </c>
      <c r="C15" s="173"/>
      <c r="D15" s="174"/>
    </row>
    <row r="16" spans="1:4" ht="27" customHeight="1">
      <c r="A16" s="172"/>
      <c r="B16" s="71" t="s">
        <v>260</v>
      </c>
      <c r="C16" s="72" t="s">
        <v>277</v>
      </c>
      <c r="D16" s="72" t="s">
        <v>430</v>
      </c>
    </row>
    <row r="17" spans="1:4" ht="18.75" customHeight="1">
      <c r="A17" s="63" t="s">
        <v>107</v>
      </c>
      <c r="B17" s="73">
        <f>SUM(B19:B19)</f>
        <v>220.58713</v>
      </c>
      <c r="C17" s="73">
        <f>SUM(C19:C19)</f>
        <v>0</v>
      </c>
      <c r="D17" s="73">
        <f>SUM(D19:D19)</f>
        <v>0</v>
      </c>
    </row>
    <row r="18" spans="1:4" ht="9.75" customHeight="1">
      <c r="A18" s="64"/>
      <c r="B18" s="65"/>
      <c r="C18" s="66"/>
      <c r="D18" s="66"/>
    </row>
    <row r="19" spans="1:4" ht="18.75" customHeight="1">
      <c r="A19" s="67" t="s">
        <v>704</v>
      </c>
      <c r="B19" s="68">
        <v>220.58713</v>
      </c>
      <c r="C19" s="69">
        <v>0</v>
      </c>
      <c r="D19" s="69">
        <v>0</v>
      </c>
    </row>
  </sheetData>
  <sheetProtection/>
  <mergeCells count="11">
    <mergeCell ref="B9:D9"/>
    <mergeCell ref="A10:B10"/>
    <mergeCell ref="A12:D12"/>
    <mergeCell ref="A13:D13"/>
    <mergeCell ref="A15:A16"/>
    <mergeCell ref="B15:D15"/>
    <mergeCell ref="B2:D2"/>
    <mergeCell ref="B3:D3"/>
    <mergeCell ref="A5:D5"/>
    <mergeCell ref="B6:D6"/>
    <mergeCell ref="B7:D7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Сазоненко</cp:lastModifiedBy>
  <cp:lastPrinted>2021-03-29T06:47:19Z</cp:lastPrinted>
  <dcterms:created xsi:type="dcterms:W3CDTF">2006-05-15T07:22:37Z</dcterms:created>
  <dcterms:modified xsi:type="dcterms:W3CDTF">2021-03-29T06:47:24Z</dcterms:modified>
  <cp:category/>
  <cp:version/>
  <cp:contentType/>
  <cp:contentStatus/>
</cp:coreProperties>
</file>