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45" windowWidth="27495" windowHeight="11190" activeTab="3"/>
  </bookViews>
  <sheets>
    <sheet name="1. Доходы" sheetId="2" r:id="rId1"/>
    <sheet name="2. Расходы Ведомст" sheetId="3" r:id="rId2"/>
    <sheet name="3. Расходы Разд, подр" sheetId="4" r:id="rId3"/>
    <sheet name="4. Источники фин деф" sheetId="5" r:id="rId4"/>
  </sheets>
  <definedNames>
    <definedName name="_xlnm.Print_Titles" localSheetId="0">'1. Доходы'!$9:$9</definedName>
    <definedName name="_xlnm.Print_Area" localSheetId="0">'1. Доходы'!$A$1:$C$28</definedName>
    <definedName name="_xlnm.Print_Area" localSheetId="1">'2. Расходы Ведомст'!$A$1:$E$33</definedName>
    <definedName name="_xlnm.Print_Area" localSheetId="3">'4. Источники фин деф'!$A$1:$J$21</definedName>
  </definedNames>
  <calcPr calcId="145621"/>
</workbook>
</file>

<file path=xl/calcChain.xml><?xml version="1.0" encoding="utf-8"?>
<calcChain xmlns="http://schemas.openxmlformats.org/spreadsheetml/2006/main">
  <c r="J20" i="5" l="1"/>
  <c r="J19" i="5" s="1"/>
  <c r="J18" i="5" s="1"/>
  <c r="J13" i="5" s="1"/>
  <c r="J12" i="5" s="1"/>
  <c r="J11" i="5" s="1"/>
  <c r="J16" i="5"/>
  <c r="J15" i="5"/>
  <c r="J14" i="5" s="1"/>
  <c r="C19" i="4"/>
  <c r="C17" i="4"/>
  <c r="C15" i="4"/>
  <c r="C11" i="4"/>
  <c r="E31" i="3" l="1"/>
  <c r="E30" i="3" s="1"/>
  <c r="E28" i="3"/>
  <c r="E26" i="3"/>
  <c r="E22" i="3"/>
  <c r="E20" i="3" s="1"/>
  <c r="E18" i="3"/>
  <c r="E16" i="3"/>
  <c r="E14" i="3"/>
  <c r="E13" i="3" l="1"/>
  <c r="E12" i="3" s="1"/>
  <c r="E11" i="3" s="1"/>
  <c r="C21" i="2" l="1"/>
</calcChain>
</file>

<file path=xl/sharedStrings.xml><?xml version="1.0" encoding="utf-8"?>
<sst xmlns="http://schemas.openxmlformats.org/spreadsheetml/2006/main" count="253" uniqueCount="132">
  <si>
    <t>1</t>
  </si>
  <si>
    <t>2</t>
  </si>
  <si>
    <t>3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</si>
  <si>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</si>
  <si>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</si>
  <si>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</si>
  <si>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</si>
  <si>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</si>
  <si>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</si>
  <si>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</si>
  <si>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</si>
  <si>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</si>
  <si>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</si>
  <si>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</si>
  <si>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92500000000000000000</t>
  </si>
  <si>
    <t>92511705050100000180</t>
  </si>
  <si>
    <t>Прочие неналоговые доходы бюджетов сельских поселений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</si>
  <si>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</si>
  <si>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</si>
  <si>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92520219999100000150</t>
  </si>
  <si>
    <t>Прочие дотации бюджетам сельских поселений</t>
  </si>
  <si>
    <t>92520229999100000150</t>
  </si>
  <si>
    <t>Прочие субсидии бюджетам сельских поселений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</si>
  <si>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</si>
  <si>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</si>
  <si>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</si>
  <si>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</si>
  <si>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92520249999100000150</t>
  </si>
  <si>
    <t>Прочие межбюджетные трансферты, передаваемые бюджетам сельских поселений</t>
  </si>
  <si>
    <t>Итого:</t>
  </si>
  <si>
    <t>Приложение № 1</t>
  </si>
  <si>
    <t>Код дохода</t>
  </si>
  <si>
    <t xml:space="preserve">Наименование показателя </t>
  </si>
  <si>
    <t>Исполнено</t>
  </si>
  <si>
    <t>Единица измерения: тыс.руб.</t>
  </si>
  <si>
    <t>ЗА 2024 ГОД ПО КОДАМ КЛАССИФИКАЦИИ ДОХОДОВ БЮДЖЕТОВ</t>
  </si>
  <si>
    <t xml:space="preserve">ДОХОДЫ БЮДЖЕТА СЕЛЬСКОГО ПОСЕЛЕНИЯ "ТУРЪЯ" 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</si>
  <si>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</si>
  <si>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</si>
  <si>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</si>
  <si>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</si>
  <si>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92511701050100000180</t>
  </si>
  <si>
    <t>Администрация сельского поселения "Туръя"</t>
  </si>
  <si>
    <t>Невыясненные поступления, зачисляемые в бюджеты сельских поселений</t>
  </si>
  <si>
    <t>Приложение № 2</t>
  </si>
  <si>
    <t xml:space="preserve">РАСХОДЫ БЮДЖЕТА СЕЛЬСКОГО ПОСЕЛЕНИЯ "ТУРЪЯ" </t>
  </si>
  <si>
    <t xml:space="preserve">ЗА 2024 ГОД ПО ВЕДОМСТВЕННОЙ СТРУКТУРЕ РАСХОДОВ БЮДЖЕТА </t>
  </si>
  <si>
    <t>д</t>
  </si>
  <si>
    <t>Наименование показателя</t>
  </si>
  <si>
    <t>Код ведомства</t>
  </si>
  <si>
    <t>Код целевой статьи</t>
  </si>
  <si>
    <t>Код вида расхода</t>
  </si>
  <si>
    <t>4</t>
  </si>
  <si>
    <t>5</t>
  </si>
  <si>
    <t>АДМИНИСТРАЦИЯ СЕЛЬСКОГО ПОСЕЛЕНИЯ "ТУРЪЯ"</t>
  </si>
  <si>
    <t>Непрограммные мероприятия</t>
  </si>
  <si>
    <t>925</t>
  </si>
  <si>
    <t>Непрограммные расходы</t>
  </si>
  <si>
    <t>Содержание парома</t>
  </si>
  <si>
    <t>9990004080</t>
  </si>
  <si>
    <t>Иные бюджетные ассигнования</t>
  </si>
  <si>
    <t>800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</si>
  <si>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</si>
  <si>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</si>
  <si>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Закупка товаров, работ и услуг для обеспечения государственных (муниципальных) нужд</t>
  </si>
  <si>
    <t>200</t>
  </si>
  <si>
    <t>Осуществление полномочий по формированию, исполнению и контролю за исполнением бюджета поселений</t>
  </si>
  <si>
    <t>9990064502</t>
  </si>
  <si>
    <t>Межбюджетные трансферты</t>
  </si>
  <si>
    <t>500</t>
  </si>
  <si>
    <t>Выполнение расходных обязательств, отнесенных к полномочиям соответствующих органов местного самоуправления</t>
  </si>
  <si>
    <t>9990064605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</si>
  <si>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</si>
  <si>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</si>
  <si>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</si>
  <si>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</si>
  <si>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</si>
  <si>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</si>
  <si>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</si>
  <si>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9990082040</t>
  </si>
  <si>
    <t>Выполнение других обязательств государства</t>
  </si>
  <si>
    <t>9990092920</t>
  </si>
  <si>
    <t>Приложение № 3</t>
  </si>
  <si>
    <t>ЗА 2024 ГОД ПО РАЗДЕЛАМ, ПОДРАЗДЕЛАМ КЛАССИФИКАЦИИ РАСХОДОВ БЮДЖЕТОВ</t>
  </si>
  <si>
    <t>Код раздела, подраздела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</si>
  <si>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</si>
  <si>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</si>
  <si>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</si>
  <si>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</si>
  <si>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</si>
  <si>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</si>
  <si>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</si>
  <si>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</si>
  <si>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0400</t>
  </si>
  <si>
    <t>НАЦИОНАЛЬНАЯ ЭКОНОМИКА</t>
  </si>
  <si>
    <t>0408</t>
  </si>
  <si>
    <t>Транспорт</t>
  </si>
  <si>
    <t>0500</t>
  </si>
  <si>
    <t>ЖИЛИЩНО-КОММУНАЛЬНОЕ ХОЗЯЙСТВО</t>
  </si>
  <si>
    <t>0503</t>
  </si>
  <si>
    <t>Благоустройство</t>
  </si>
  <si>
    <t>ИТОГО:</t>
  </si>
  <si>
    <t>Приложение 4</t>
  </si>
  <si>
    <t xml:space="preserve">ИСТОЧНИКИ ФИНАНСИРОВАНИЯ ДЕФИЦИТА БЮДЖЕТА </t>
  </si>
  <si>
    <t xml:space="preserve">СЕЛЬСКОГО ПОСЕЛЕНИЯ "ТУРЪЯ" ЗА 2024 ГОД </t>
  </si>
  <si>
    <t>ПО КОДАМ КЛАССИФИКАЦИИ ИСТОЧНИКОВ ФИНАНСИРОВАНИЯ ДЕФИЦИТОВ БЮДЖЕТОВ</t>
  </si>
  <si>
    <t>Коды</t>
  </si>
  <si>
    <t>ИСТОЧНИКИ ФИНАНСИРОВАНИЯ ДЕФИЦИТА БЮДЖЕТОВ</t>
  </si>
  <si>
    <t>01</t>
  </si>
  <si>
    <t>05</t>
  </si>
  <si>
    <t>00</t>
  </si>
  <si>
    <t>0000</t>
  </si>
  <si>
    <t>000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</si>
  <si>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</si>
  <si>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</si>
  <si>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</si>
  <si>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</si>
  <si>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</si>
  <si>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</si>
  <si>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</si>
  <si>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</si>
  <si>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</si>
  <si>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</si>
  <si>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</si>
  <si>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</si>
  <si>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</si>
  <si>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сельских поселений</t>
  </si>
  <si>
    <t xml:space="preserve">к  решению Совета МО "Княжпогостский" </t>
  </si>
  <si>
    <t>от 22.05.2025 № 158</t>
  </si>
  <si>
    <r>
      <t>к  решению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Совета МО "Княжпогостский"</t>
    </r>
  </si>
  <si>
    <t xml:space="preserve">к решению Совета МО "Княжпогостский" </t>
  </si>
  <si>
    <t xml:space="preserve">от 22.05.2025 № 158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</si>
</sst>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0"/>
    <numFmt numFmtId="167" formatCode="0000"/>
    <numFmt numFmtId="168" formatCode="000"/>
  </numFmts>
  <fonts count="25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</font>
    <font>
      <sz val="8"/>
      <color rgb="FF000000"/>
      <name val="Arial"/>
      <family val="2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2" borderId="7">
      <alignment horizontal="center" vertical="top" shrinkToFi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49" fontId="4" fillId="0" borderId="7">
      <alignment horizontal="center" vertical="top" shrinkToFit="1"/>
    </xf>
    <xf numFmtId="0" fontId="2" fillId="0" borderId="8">
      <alignment horizontal="left" vertical="top" wrapText="1"/>
    </xf>
    <xf numFmtId="164" fontId="5" fillId="0" borderId="9">
      <alignment horizontal="right" vertical="top" shrinkToFit="1"/>
    </xf>
    <xf numFmtId="0" fontId="6" fillId="3" borderId="10"/>
    <xf numFmtId="0" fontId="6" fillId="3" borderId="11"/>
    <xf numFmtId="164" fontId="6" fillId="3" borderId="12">
      <alignment horizontal="right" shrinkToFit="1"/>
    </xf>
    <xf numFmtId="0" fontId="2" fillId="0" borderId="1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6" fillId="3" borderId="12">
      <alignment horizontal="right" shrinkToFit="1"/>
    </xf>
    <xf numFmtId="4" fontId="3" fillId="2" borderId="9">
      <alignment horizontal="right" vertical="top" shrinkToFit="1"/>
    </xf>
    <xf numFmtId="4" fontId="5" fillId="0" borderId="9">
      <alignment horizontal="right" vertical="top" shrinkToFit="1"/>
    </xf>
    <xf numFmtId="49" fontId="3" fillId="0" borderId="17">
      <alignment horizontal="center" vertical="center" wrapText="1"/>
    </xf>
    <xf numFmtId="164" fontId="3" fillId="4" borderId="19">
      <alignment horizontal="right" vertical="top" shrinkToFit="1"/>
    </xf>
    <xf numFmtId="0" fontId="3" fillId="2" borderId="7">
      <alignment horizontal="left" vertical="top" wrapText="1"/>
    </xf>
    <xf numFmtId="49" fontId="3" fillId="2" borderId="8">
      <alignment horizontal="center" vertical="top" shrinkToFit="1"/>
    </xf>
    <xf numFmtId="164" fontId="3" fillId="2" borderId="9">
      <alignment horizontal="right" vertical="top" shrinkToFit="1"/>
    </xf>
    <xf numFmtId="49" fontId="2" fillId="0" borderId="8">
      <alignment horizontal="center" vertical="top" shrinkToFit="1"/>
    </xf>
    <xf numFmtId="0" fontId="4" fillId="0" borderId="7">
      <alignment horizontal="left" vertical="top" wrapText="1"/>
    </xf>
    <xf numFmtId="49" fontId="2" fillId="0" borderId="8">
      <alignment horizontal="center" vertical="top" shrinkToFit="1"/>
    </xf>
    <xf numFmtId="164" fontId="2" fillId="0" borderId="9">
      <alignment horizontal="right" vertical="top" shrinkToFit="1"/>
    </xf>
    <xf numFmtId="0" fontId="4" fillId="0" borderId="7">
      <alignment horizontal="left" vertical="top" wrapText="1"/>
    </xf>
    <xf numFmtId="49" fontId="2" fillId="0" borderId="8">
      <alignment horizontal="center" vertical="top" shrinkToFit="1"/>
    </xf>
    <xf numFmtId="0" fontId="2" fillId="0" borderId="8">
      <alignment horizontal="left" vertical="top" wrapText="1"/>
    </xf>
    <xf numFmtId="164" fontId="6" fillId="3" borderId="12">
      <alignment horizontal="right" shrinkToFit="1"/>
    </xf>
    <xf numFmtId="49" fontId="18" fillId="0" borderId="8">
      <alignment horizontal="center" vertical="top" shrinkToFit="1"/>
    </xf>
    <xf numFmtId="0" fontId="18" fillId="0" borderId="8">
      <alignment horizontal="left" vertical="top" wrapText="1"/>
    </xf>
    <xf numFmtId="164" fontId="19" fillId="3" borderId="12">
      <alignment horizontal="right" shrinkToFit="1"/>
    </xf>
    <xf numFmtId="0" fontId="18" fillId="0" borderId="20"/>
    <xf numFmtId="0" fontId="21" fillId="0" borderId="1"/>
    <xf numFmtId="0" fontId="18" fillId="0" borderId="21"/>
    <xf numFmtId="0" fontId="23" fillId="0" borderId="22"/>
    <xf numFmtId="0" fontId="23" fillId="5" borderId="22"/>
    <xf numFmtId="0" fontId="18" fillId="0" borderId="1"/>
  </cellStyleXfs>
  <cellXfs count="135">
    <xf numFmtId="0" fontId="0" fillId="0" borderId="0" xfId="0"/>
    <xf numFmtId="0" fontId="9" fillId="0" borderId="0" xfId="0" applyFont="1"/>
    <xf numFmtId="0" fontId="9" fillId="0" borderId="1" xfId="0" applyFont="1" applyBorder="1" applyAlignment="1" applyProtection="1"/>
    <xf numFmtId="0" fontId="9" fillId="0" borderId="1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49" fontId="10" fillId="0" borderId="2" xfId="3" applyNumberFormat="1" applyFont="1" applyProtection="1">
      <alignment horizontal="center" vertical="center" wrapText="1"/>
    </xf>
    <xf numFmtId="49" fontId="10" fillId="0" borderId="3" xfId="4" applyNumberFormat="1" applyFont="1" applyProtection="1">
      <alignment horizontal="center" vertical="center" wrapText="1"/>
    </xf>
    <xf numFmtId="49" fontId="10" fillId="0" borderId="4" xfId="5" applyNumberFormat="1" applyFont="1" applyProtection="1">
      <alignment horizontal="center" vertical="center" wrapText="1"/>
    </xf>
    <xf numFmtId="49" fontId="10" fillId="0" borderId="5" xfId="6" applyNumberFormat="1" applyFont="1" applyProtection="1">
      <alignment horizontal="center" vertical="center" wrapText="1"/>
    </xf>
    <xf numFmtId="49" fontId="10" fillId="0" borderId="6" xfId="7" applyNumberFormat="1" applyFont="1" applyProtection="1">
      <alignment horizontal="center" vertical="center" wrapText="1"/>
    </xf>
    <xf numFmtId="49" fontId="10" fillId="2" borderId="7" xfId="8" applyNumberFormat="1" applyFont="1" applyProtection="1">
      <alignment horizontal="center" vertical="top" shrinkToFit="1"/>
    </xf>
    <xf numFmtId="0" fontId="10" fillId="2" borderId="8" xfId="9" applyNumberFormat="1" applyFont="1" applyProtection="1">
      <alignment horizontal="left" vertical="top" wrapText="1"/>
    </xf>
    <xf numFmtId="164" fontId="10" fillId="2" borderId="9" xfId="10" applyNumberFormat="1" applyFont="1" applyProtection="1">
      <alignment horizontal="right" vertical="top" shrinkToFit="1"/>
    </xf>
    <xf numFmtId="49" fontId="12" fillId="0" borderId="7" xfId="11" applyNumberFormat="1" applyFont="1" applyProtection="1">
      <alignment horizontal="center" vertical="top" shrinkToFit="1"/>
    </xf>
    <xf numFmtId="0" fontId="12" fillId="0" borderId="8" xfId="12" applyNumberFormat="1" applyFont="1" applyProtection="1">
      <alignment horizontal="left" vertical="top" wrapText="1"/>
    </xf>
    <xf numFmtId="164" fontId="12" fillId="0" borderId="9" xfId="13" applyNumberFormat="1" applyFont="1" applyProtection="1">
      <alignment horizontal="right" vertical="top" shrinkToFit="1"/>
    </xf>
    <xf numFmtId="0" fontId="10" fillId="3" borderId="10" xfId="14" applyNumberFormat="1" applyFont="1" applyProtection="1"/>
    <xf numFmtId="0" fontId="10" fillId="3" borderId="11" xfId="15" applyNumberFormat="1" applyFont="1" applyProtection="1"/>
    <xf numFmtId="164" fontId="10" fillId="3" borderId="12" xfId="16" applyNumberFormat="1" applyFont="1" applyProtection="1">
      <alignment horizontal="right" shrinkToFit="1"/>
    </xf>
    <xf numFmtId="0" fontId="12" fillId="0" borderId="13" xfId="17" applyNumberFormat="1" applyFont="1" applyProtection="1"/>
    <xf numFmtId="164" fontId="9" fillId="0" borderId="0" xfId="0" applyNumberFormat="1" applyFont="1" applyProtection="1">
      <protection locked="0"/>
    </xf>
    <xf numFmtId="0" fontId="0" fillId="0" borderId="1" xfId="0" applyFont="1" applyBorder="1" applyAlignment="1" applyProtection="1">
      <alignment horizontal="left" vertical="top" wrapText="1"/>
    </xf>
    <xf numFmtId="0" fontId="9" fillId="0" borderId="1" xfId="0" applyFont="1" applyFill="1" applyBorder="1" applyProtection="1">
      <protection locked="0"/>
    </xf>
    <xf numFmtId="49" fontId="10" fillId="0" borderId="17" xfId="26" applyNumberFormat="1" applyFont="1" applyProtection="1">
      <alignment horizontal="center" vertical="center" wrapText="1"/>
    </xf>
    <xf numFmtId="49" fontId="10" fillId="0" borderId="18" xfId="3" applyNumberFormat="1" applyFont="1" applyBorder="1" applyProtection="1">
      <alignment horizontal="center" vertical="center" wrapText="1"/>
    </xf>
    <xf numFmtId="0" fontId="14" fillId="0" borderId="0" xfId="0" applyFont="1" applyProtection="1">
      <protection locked="0"/>
    </xf>
    <xf numFmtId="49" fontId="10" fillId="0" borderId="4" xfId="5" applyNumberFormat="1" applyFont="1" applyAlignment="1" applyProtection="1">
      <alignment horizontal="left" vertical="top" wrapText="1"/>
    </xf>
    <xf numFmtId="165" fontId="10" fillId="0" borderId="6" xfId="7" applyNumberFormat="1" applyFont="1" applyAlignment="1" applyProtection="1">
      <alignment horizontal="right" vertical="top" wrapText="1"/>
    </xf>
    <xf numFmtId="0" fontId="10" fillId="0" borderId="7" xfId="11" applyNumberFormat="1" applyFont="1" applyAlignment="1" applyProtection="1">
      <alignment horizontal="left" vertical="top" wrapText="1"/>
    </xf>
    <xf numFmtId="49" fontId="10" fillId="0" borderId="8" xfId="12" applyNumberFormat="1" applyFont="1" applyAlignment="1" applyProtection="1">
      <alignment horizontal="center" vertical="top" shrinkToFit="1"/>
    </xf>
    <xf numFmtId="164" fontId="14" fillId="0" borderId="0" xfId="0" applyNumberFormat="1" applyFont="1" applyProtection="1">
      <protection locked="0"/>
    </xf>
    <xf numFmtId="0" fontId="10" fillId="2" borderId="7" xfId="28" applyNumberFormat="1" applyFont="1" applyProtection="1">
      <alignment horizontal="left" vertical="top" wrapText="1"/>
    </xf>
    <xf numFmtId="49" fontId="10" fillId="2" borderId="8" xfId="29" applyNumberFormat="1" applyFont="1" applyProtection="1">
      <alignment horizontal="center" vertical="top" shrinkToFit="1"/>
    </xf>
    <xf numFmtId="164" fontId="10" fillId="2" borderId="9" xfId="30" applyNumberFormat="1" applyFont="1" applyProtection="1">
      <alignment horizontal="right" vertical="top" shrinkToFit="1"/>
    </xf>
    <xf numFmtId="0" fontId="12" fillId="0" borderId="7" xfId="28" applyNumberFormat="1" applyFont="1" applyFill="1" applyProtection="1">
      <alignment horizontal="left" vertical="top" wrapText="1"/>
    </xf>
    <xf numFmtId="49" fontId="10" fillId="0" borderId="8" xfId="29" applyNumberFormat="1" applyFont="1" applyFill="1" applyProtection="1">
      <alignment horizontal="center" vertical="top" shrinkToFit="1"/>
    </xf>
    <xf numFmtId="49" fontId="12" fillId="0" borderId="8" xfId="29" applyNumberFormat="1" applyFont="1" applyFill="1" applyProtection="1">
      <alignment horizontal="center" vertical="top" shrinkToFit="1"/>
    </xf>
    <xf numFmtId="164" fontId="12" fillId="0" borderId="9" xfId="30" applyNumberFormat="1" applyFont="1" applyFill="1" applyProtection="1">
      <alignment horizontal="right" vertical="top" shrinkToFit="1"/>
    </xf>
    <xf numFmtId="0" fontId="14" fillId="0" borderId="0" xfId="0" applyFont="1" applyFill="1" applyProtection="1">
      <protection locked="0"/>
    </xf>
    <xf numFmtId="49" fontId="12" fillId="0" borderId="8" xfId="31" applyNumberFormat="1" applyFont="1" applyFill="1" applyProtection="1">
      <alignment horizontal="center" vertical="top" shrinkToFit="1"/>
    </xf>
    <xf numFmtId="0" fontId="12" fillId="0" borderId="7" xfId="32" applyNumberFormat="1" applyFont="1" applyFill="1" applyProtection="1">
      <alignment horizontal="left" vertical="top" wrapText="1"/>
    </xf>
    <xf numFmtId="49" fontId="12" fillId="0" borderId="8" xfId="33" applyNumberFormat="1" applyFont="1" applyFill="1" applyProtection="1">
      <alignment horizontal="center" vertical="top" shrinkToFit="1"/>
    </xf>
    <xf numFmtId="164" fontId="12" fillId="0" borderId="9" xfId="34" applyNumberFormat="1" applyFont="1" applyFill="1" applyProtection="1">
      <alignment horizontal="right" vertical="top" shrinkToFit="1"/>
    </xf>
    <xf numFmtId="164" fontId="14" fillId="0" borderId="0" xfId="0" applyNumberFormat="1" applyFont="1" applyFill="1" applyProtection="1">
      <protection locked="0"/>
    </xf>
    <xf numFmtId="0" fontId="12" fillId="0" borderId="7" xfId="35" applyNumberFormat="1" applyFont="1" applyProtection="1">
      <alignment horizontal="left" vertical="top" wrapText="1"/>
    </xf>
    <xf numFmtId="49" fontId="12" fillId="0" borderId="8" xfId="36" applyNumberFormat="1" applyFont="1" applyProtection="1">
      <alignment horizontal="center" vertical="top" shrinkToFit="1"/>
    </xf>
    <xf numFmtId="49" fontId="12" fillId="0" borderId="8" xfId="33" applyNumberFormat="1" applyFont="1" applyProtection="1">
      <alignment horizontal="center" vertical="top" shrinkToFit="1"/>
    </xf>
    <xf numFmtId="164" fontId="12" fillId="0" borderId="9" xfId="34" applyNumberFormat="1" applyFont="1" applyProtection="1">
      <alignment horizontal="right" vertical="top" shrinkToFit="1"/>
    </xf>
    <xf numFmtId="0" fontId="12" fillId="0" borderId="8" xfId="37" applyNumberFormat="1" applyFont="1" applyProtection="1">
      <alignment horizontal="left" vertical="top" wrapText="1"/>
    </xf>
    <xf numFmtId="164" fontId="10" fillId="3" borderId="12" xfId="38" applyNumberFormat="1" applyFont="1" applyProtection="1">
      <alignment horizontal="right" shrinkToFit="1"/>
    </xf>
    <xf numFmtId="0" fontId="15" fillId="0" borderId="13" xfId="17" applyNumberFormat="1" applyFont="1" applyProtection="1"/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Alignment="1">
      <alignment vertical="top" wrapText="1"/>
    </xf>
    <xf numFmtId="0" fontId="9" fillId="0" borderId="0" xfId="0" applyFont="1" applyFill="1" applyProtection="1">
      <protection locked="0"/>
    </xf>
    <xf numFmtId="0" fontId="12" fillId="0" borderId="1" xfId="17" applyNumberFormat="1" applyFont="1" applyBorder="1" applyProtection="1"/>
    <xf numFmtId="0" fontId="12" fillId="0" borderId="1" xfId="42" applyNumberFormat="1" applyFont="1" applyBorder="1" applyProtection="1"/>
    <xf numFmtId="0" fontId="12" fillId="0" borderId="1" xfId="44" applyNumberFormat="1" applyFont="1" applyBorder="1" applyProtection="1"/>
    <xf numFmtId="0" fontId="12" fillId="0" borderId="1" xfId="44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49" fontId="9" fillId="0" borderId="8" xfId="29" applyNumberFormat="1" applyFont="1" applyFill="1" applyProtection="1">
      <alignment horizontal="center" vertical="top" shrinkToFit="1"/>
    </xf>
    <xf numFmtId="49" fontId="9" fillId="0" borderId="8" xfId="31" applyNumberFormat="1" applyFont="1" applyFill="1" applyProtection="1">
      <alignment horizontal="center" vertical="top" shrinkToFit="1"/>
    </xf>
    <xf numFmtId="49" fontId="9" fillId="0" borderId="8" xfId="36" applyNumberFormat="1" applyFont="1" applyProtection="1">
      <alignment horizontal="center" vertical="top" shrinkToFit="1"/>
    </xf>
    <xf numFmtId="49" fontId="9" fillId="0" borderId="8" xfId="36" applyNumberFormat="1" applyFont="1" applyFill="1" applyProtection="1">
      <alignment horizontal="center" vertical="top" shrinkToFit="1"/>
    </xf>
    <xf numFmtId="164" fontId="9" fillId="0" borderId="9" xfId="34" applyNumberFormat="1" applyFont="1" applyProtection="1">
      <alignment horizontal="right" vertical="top" shrinkToFit="1"/>
    </xf>
    <xf numFmtId="164" fontId="10" fillId="0" borderId="19" xfId="27" applyNumberFormat="1" applyFont="1" applyFill="1" applyProtection="1">
      <alignment horizontal="right" vertical="top" shrinkToFit="1"/>
    </xf>
    <xf numFmtId="49" fontId="10" fillId="0" borderId="23" xfId="3" applyNumberFormat="1" applyFont="1" applyBorder="1" applyProtection="1">
      <alignment horizontal="center" vertical="center" wrapText="1"/>
    </xf>
    <xf numFmtId="49" fontId="10" fillId="0" borderId="23" xfId="4" applyNumberFormat="1" applyFont="1" applyBorder="1" applyAlignment="1" applyProtection="1">
      <alignment horizontal="center" vertical="center" wrapText="1"/>
    </xf>
    <xf numFmtId="49" fontId="10" fillId="0" borderId="23" xfId="6" applyNumberFormat="1" applyFont="1" applyBorder="1" applyProtection="1">
      <alignment horizontal="center" vertical="center" wrapText="1"/>
    </xf>
    <xf numFmtId="49" fontId="10" fillId="0" borderId="23" xfId="7" applyNumberFormat="1" applyFont="1" applyBorder="1" applyProtection="1">
      <alignment horizontal="center" vertical="center" wrapText="1"/>
    </xf>
    <xf numFmtId="49" fontId="10" fillId="0" borderId="23" xfId="28" applyNumberFormat="1" applyFont="1" applyFill="1" applyBorder="1" applyAlignment="1" applyProtection="1">
      <alignment horizontal="center" vertical="top" shrinkToFit="1"/>
    </xf>
    <xf numFmtId="0" fontId="10" fillId="0" borderId="23" xfId="29" applyNumberFormat="1" applyFont="1" applyFill="1" applyBorder="1" applyAlignment="1" applyProtection="1">
      <alignment horizontal="left" vertical="top" wrapText="1"/>
    </xf>
    <xf numFmtId="164" fontId="10" fillId="0" borderId="23" xfId="38" applyNumberFormat="1" applyFont="1" applyFill="1" applyBorder="1" applyAlignment="1" applyProtection="1">
      <alignment horizontal="right" vertical="top" shrinkToFit="1"/>
    </xf>
    <xf numFmtId="49" fontId="12" fillId="0" borderId="23" xfId="39" applyNumberFormat="1" applyFont="1" applyBorder="1" applyProtection="1">
      <alignment horizontal="center" vertical="top" shrinkToFit="1"/>
    </xf>
    <xf numFmtId="0" fontId="12" fillId="0" borderId="23" xfId="40" applyNumberFormat="1" applyFont="1" applyBorder="1" applyProtection="1">
      <alignment horizontal="left" vertical="top" wrapText="1"/>
    </xf>
    <xf numFmtId="164" fontId="12" fillId="0" borderId="23" xfId="27" applyNumberFormat="1" applyFont="1" applyFill="1" applyBorder="1" applyProtection="1">
      <alignment horizontal="right" vertical="top" shrinkToFit="1"/>
    </xf>
    <xf numFmtId="0" fontId="10" fillId="0" borderId="23" xfId="15" applyNumberFormat="1" applyFont="1" applyFill="1" applyBorder="1" applyProtection="1"/>
    <xf numFmtId="164" fontId="10" fillId="0" borderId="23" xfId="41" applyNumberFormat="1" applyFont="1" applyFill="1" applyBorder="1" applyProtection="1">
      <alignment horizontal="right" shrinkToFi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top" wrapText="1"/>
    </xf>
    <xf numFmtId="164" fontId="8" fillId="0" borderId="23" xfId="0" applyNumberFormat="1" applyFont="1" applyFill="1" applyBorder="1" applyAlignment="1">
      <alignment vertical="top"/>
    </xf>
    <xf numFmtId="49" fontId="8" fillId="0" borderId="23" xfId="43" applyNumberFormat="1" applyFont="1" applyFill="1" applyBorder="1" applyAlignment="1">
      <alignment horizontal="center" vertical="top"/>
    </xf>
    <xf numFmtId="166" fontId="22" fillId="0" borderId="23" xfId="43" applyNumberFormat="1" applyFont="1" applyFill="1" applyBorder="1" applyAlignment="1">
      <alignment horizontal="center" vertical="top"/>
    </xf>
    <xf numFmtId="167" fontId="22" fillId="0" borderId="23" xfId="43" applyNumberFormat="1" applyFont="1" applyFill="1" applyBorder="1" applyAlignment="1">
      <alignment horizontal="center" vertical="top"/>
    </xf>
    <xf numFmtId="168" fontId="22" fillId="0" borderId="23" xfId="43" applyNumberFormat="1" applyFont="1" applyFill="1" applyBorder="1" applyAlignment="1">
      <alignment horizontal="center" vertical="top"/>
    </xf>
    <xf numFmtId="49" fontId="8" fillId="0" borderId="23" xfId="0" applyNumberFormat="1" applyFont="1" applyBorder="1" applyAlignment="1" applyProtection="1">
      <alignment vertical="top"/>
      <protection locked="0"/>
    </xf>
    <xf numFmtId="49" fontId="8" fillId="0" borderId="23" xfId="0" applyNumberFormat="1" applyFont="1" applyFill="1" applyBorder="1" applyAlignment="1">
      <alignment vertical="top"/>
    </xf>
    <xf numFmtId="0" fontId="8" fillId="0" borderId="23" xfId="0" applyFont="1" applyFill="1" applyBorder="1" applyAlignment="1">
      <alignment vertical="top" wrapText="1"/>
    </xf>
    <xf numFmtId="49" fontId="9" fillId="0" borderId="23" xfId="0" applyNumberFormat="1" applyFont="1" applyBorder="1" applyAlignment="1" applyProtection="1">
      <alignment vertical="center"/>
      <protection locked="0"/>
    </xf>
    <xf numFmtId="49" fontId="9" fillId="0" borderId="23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 wrapText="1"/>
    </xf>
    <xf numFmtId="164" fontId="9" fillId="0" borderId="23" xfId="0" applyNumberFormat="1" applyFont="1" applyFill="1" applyBorder="1" applyAlignment="1">
      <alignment vertical="center"/>
    </xf>
    <xf numFmtId="49" fontId="9" fillId="0" borderId="23" xfId="0" applyNumberFormat="1" applyFont="1" applyBorder="1" applyAlignment="1" applyProtection="1">
      <alignment vertical="top"/>
      <protection locked="0"/>
    </xf>
    <xf numFmtId="49" fontId="9" fillId="0" borderId="23" xfId="0" applyNumberFormat="1" applyFont="1" applyFill="1" applyBorder="1" applyAlignment="1">
      <alignment vertical="top"/>
    </xf>
    <xf numFmtId="0" fontId="9" fillId="0" borderId="23" xfId="0" applyFont="1" applyFill="1" applyBorder="1" applyAlignment="1">
      <alignment vertical="top" wrapText="1"/>
    </xf>
    <xf numFmtId="164" fontId="9" fillId="0" borderId="23" xfId="0" applyNumberFormat="1" applyFont="1" applyFill="1" applyBorder="1" applyAlignment="1">
      <alignment vertical="top"/>
    </xf>
    <xf numFmtId="0" fontId="10" fillId="2" borderId="14" xfId="9" applyNumberFormat="1" applyFont="1" applyBorder="1" applyAlignment="1" applyProtection="1">
      <alignment horizontal="left" vertical="top" wrapText="1"/>
    </xf>
    <xf numFmtId="0" fontId="0" fillId="0" borderId="15" xfId="0" applyBorder="1" applyAlignment="1">
      <alignment vertical="top"/>
    </xf>
    <xf numFmtId="0" fontId="9" fillId="0" borderId="16" xfId="0" applyFont="1" applyBorder="1" applyAlignment="1" applyProtection="1">
      <alignment horizontal="right"/>
    </xf>
    <xf numFmtId="0" fontId="0" fillId="0" borderId="16" xfId="0" applyBorder="1" applyAlignment="1">
      <alignment horizontal="right"/>
    </xf>
    <xf numFmtId="0" fontId="10" fillId="0" borderId="1" xfId="1" applyFont="1" applyAlignment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/>
    </xf>
    <xf numFmtId="0" fontId="0" fillId="0" borderId="1" xfId="0" applyBorder="1" applyAlignment="1"/>
    <xf numFmtId="0" fontId="0" fillId="0" borderId="1" xfId="0" applyFont="1" applyBorder="1" applyAlignment="1"/>
    <xf numFmtId="0" fontId="12" fillId="0" borderId="16" xfId="2" applyNumberFormat="1" applyFont="1" applyFill="1" applyBorder="1" applyAlignment="1" applyProtection="1">
      <alignment horizontal="right" wrapText="1"/>
    </xf>
    <xf numFmtId="0" fontId="12" fillId="0" borderId="16" xfId="2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1" xfId="2" applyFont="1">
      <alignment horizontal="right" vertical="top" wrapText="1"/>
    </xf>
    <xf numFmtId="0" fontId="9" fillId="0" borderId="1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Alignment="1"/>
    <xf numFmtId="0" fontId="13" fillId="0" borderId="0" xfId="0" applyFont="1" applyAlignment="1">
      <alignment vertical="top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>
      <alignment horizontal="center" vertical="top" wrapText="1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/>
    <xf numFmtId="0" fontId="0" fillId="0" borderId="0" xfId="0" applyAlignment="1"/>
    <xf numFmtId="0" fontId="9" fillId="0" borderId="0" xfId="0" applyFont="1" applyAlignment="1" applyProtection="1">
      <alignment horizontal="right"/>
      <protection locked="0"/>
    </xf>
    <xf numFmtId="0" fontId="24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48">
    <cellStyle name="br" xfId="20"/>
    <cellStyle name="col" xfId="19"/>
    <cellStyle name="ex58" xfId="23"/>
    <cellStyle name="ex59" xfId="8"/>
    <cellStyle name="ex60" xfId="9"/>
    <cellStyle name="ex61" xfId="24"/>
    <cellStyle name="ex62" xfId="11"/>
    <cellStyle name="ex63" xfId="12"/>
    <cellStyle name="ex64" xfId="25"/>
    <cellStyle name="ex65" xfId="28"/>
    <cellStyle name="ex66" xfId="29"/>
    <cellStyle name="ex68" xfId="32"/>
    <cellStyle name="ex69" xfId="31"/>
    <cellStyle name="ex71" xfId="40"/>
    <cellStyle name="ex72" xfId="39"/>
    <cellStyle name="ex74" xfId="35"/>
    <cellStyle name="ex75" xfId="36"/>
    <cellStyle name="ex78" xfId="33"/>
    <cellStyle name="ex82" xfId="37"/>
    <cellStyle name="st57" xfId="2"/>
    <cellStyle name="st65" xfId="16"/>
    <cellStyle name="st66" xfId="10"/>
    <cellStyle name="st67" xfId="13"/>
    <cellStyle name="st76" xfId="41"/>
    <cellStyle name="st80" xfId="38"/>
    <cellStyle name="st82" xfId="27"/>
    <cellStyle name="st83" xfId="30"/>
    <cellStyle name="st84" xfId="34"/>
    <cellStyle name="style0" xfId="21"/>
    <cellStyle name="td" xfId="22"/>
    <cellStyle name="tr" xfId="18"/>
    <cellStyle name="xl_bot_header" xfId="6"/>
    <cellStyle name="xl_bot_left_header" xfId="5"/>
    <cellStyle name="xl_bot_right_header" xfId="7"/>
    <cellStyle name="xl_header" xfId="1"/>
    <cellStyle name="xl_top_header" xfId="3"/>
    <cellStyle name="xl_top_left_header" xfId="26"/>
    <cellStyle name="xl_top_right_header" xfId="4"/>
    <cellStyle name="xl_total_bot" xfId="17"/>
    <cellStyle name="xl_total_center" xfId="15"/>
    <cellStyle name="xl_total_left" xfId="14"/>
    <cellStyle name="xl27" xfId="47"/>
    <cellStyle name="xl38" xfId="45"/>
    <cellStyle name="xl70" xfId="42"/>
    <cellStyle name="xl71" xfId="44"/>
    <cellStyle name="xl75" xfId="46"/>
    <cellStyle name="Обычный" xfId="0" builtinId="0"/>
    <cellStyle name="Обычный 2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pane ySplit="9" topLeftCell="A10" activePane="bottomLeft" state="frozen"/>
      <selection pane="bottomLeft" activeCell="B4" sqref="B4"/>
    </sheetView>
  </sheetViews>
  <sheetFormatPr defaultRowHeight="15.75" x14ac:dyDescent="0.25"/>
  <cols>
    <col min="1" max="1" width="26.28515625" style="11" customWidth="1"/>
    <col min="2" max="2" width="72.7109375" style="11" customWidth="1"/>
    <col min="3" max="3" width="14.5703125" style="11" customWidth="1"/>
    <col min="4" max="4" width="11.5703125" style="11" customWidth="1"/>
    <col min="5" max="16384" width="9.140625" style="11"/>
  </cols>
  <sheetData>
    <row r="1" spans="1:10" s="1" customFormat="1" ht="15" customHeight="1" x14ac:dyDescent="0.25">
      <c r="A1" s="2"/>
      <c r="B1" s="110" t="s">
        <v>30</v>
      </c>
      <c r="C1" s="111"/>
      <c r="D1" s="3"/>
      <c r="E1" s="2"/>
      <c r="F1" s="2"/>
      <c r="G1" s="2"/>
      <c r="H1" s="2"/>
      <c r="I1" s="2"/>
      <c r="J1" s="2"/>
    </row>
    <row r="2" spans="1:10" s="1" customFormat="1" ht="15" customHeight="1" x14ac:dyDescent="0.25">
      <c r="A2" s="4"/>
      <c r="B2" s="110" t="s">
        <v>127</v>
      </c>
      <c r="C2" s="111"/>
      <c r="D2" s="3"/>
      <c r="E2" s="5"/>
      <c r="F2" s="5"/>
      <c r="G2" s="5"/>
      <c r="H2" s="5"/>
      <c r="I2" s="5"/>
      <c r="J2" s="5"/>
    </row>
    <row r="3" spans="1:10" s="1" customFormat="1" ht="15" customHeight="1" x14ac:dyDescent="0.25">
      <c r="A3" s="6"/>
      <c r="B3" s="110" t="s">
        <v>128</v>
      </c>
      <c r="C3" s="112"/>
      <c r="D3" s="7"/>
      <c r="E3" s="6"/>
      <c r="F3" s="6"/>
      <c r="G3" s="6"/>
      <c r="H3" s="6"/>
      <c r="I3" s="6"/>
      <c r="J3" s="6"/>
    </row>
    <row r="4" spans="1:10" s="1" customFormat="1" x14ac:dyDescent="0.25">
      <c r="A4" s="6"/>
      <c r="B4" s="6"/>
      <c r="C4" s="8"/>
      <c r="D4" s="9"/>
      <c r="E4" s="6"/>
      <c r="F4" s="6"/>
      <c r="G4" s="6"/>
      <c r="H4" s="6"/>
      <c r="I4" s="6"/>
      <c r="J4" s="6"/>
    </row>
    <row r="5" spans="1:10" ht="19.5" customHeight="1" x14ac:dyDescent="0.25">
      <c r="A5" s="108" t="s">
        <v>36</v>
      </c>
      <c r="B5" s="108"/>
      <c r="C5" s="108"/>
    </row>
    <row r="6" spans="1:10" ht="15.75" customHeight="1" x14ac:dyDescent="0.25">
      <c r="A6" s="109" t="s">
        <v>35</v>
      </c>
      <c r="B6" s="109"/>
      <c r="C6" s="109"/>
    </row>
    <row r="7" spans="1:10" s="1" customFormat="1" ht="35.25" customHeight="1" x14ac:dyDescent="0.25">
      <c r="A7" s="106" t="s">
        <v>34</v>
      </c>
      <c r="B7" s="107"/>
      <c r="C7" s="107"/>
      <c r="D7" s="10"/>
      <c r="E7" s="2"/>
      <c r="F7" s="2"/>
      <c r="G7" s="2"/>
      <c r="H7" s="2"/>
      <c r="I7" s="2"/>
      <c r="J7" s="2"/>
    </row>
    <row r="8" spans="1:10" ht="24.75" customHeight="1" x14ac:dyDescent="0.25">
      <c r="A8" s="12" t="s">
        <v>31</v>
      </c>
      <c r="B8" s="12" t="s">
        <v>32</v>
      </c>
      <c r="C8" s="13" t="s">
        <v>33</v>
      </c>
    </row>
    <row r="9" spans="1:10" x14ac:dyDescent="0.25">
      <c r="A9" s="14" t="s">
        <v>0</v>
      </c>
      <c r="B9" s="15" t="s">
        <v>1</v>
      </c>
      <c r="C9" s="16" t="s">
        <v>2</v>
      </c>
    </row>
    <row r="10" spans="1:10" ht="18" customHeight="1" x14ac:dyDescent="0.25">
      <c r="A10" s="104" t="s">
        <v>3</v>
      </c>
      <c r="B10" s="105"/>
      <c r="C10" s="19">
        <v>46.714500000000001</v>
      </c>
      <c r="D10" s="27"/>
    </row>
    <row r="11" spans="1:10" ht="141.75" x14ac:dyDescent="0.25">
      <c r="A11" s="20" t="s">
        <v>4</v>
      </c>
      <c r="B11" s="21" t="s">
        <v>5</v>
      </c>
      <c r="C11" s="22">
        <v>32.672179999999997</v>
      </c>
    </row>
    <row r="12" spans="1:10" ht="110.25" x14ac:dyDescent="0.25">
      <c r="A12" s="20" t="s">
        <v>6</v>
      </c>
      <c r="B12" s="21" t="s">
        <v>7</v>
      </c>
      <c r="C12" s="22">
        <v>0.46798000000000001</v>
      </c>
    </row>
    <row r="13" spans="1:10" ht="157.5" x14ac:dyDescent="0.25">
      <c r="A13" s="20" t="s">
        <v>37</v>
      </c>
      <c r="B13" s="21" t="s">
        <v>38</v>
      </c>
      <c r="C13" s="22">
        <v>2.826E-2</v>
      </c>
    </row>
    <row r="14" spans="1:10" ht="47.25" x14ac:dyDescent="0.25">
      <c r="A14" s="20" t="s">
        <v>39</v>
      </c>
      <c r="B14" s="21" t="s">
        <v>40</v>
      </c>
      <c r="C14" s="22">
        <v>0.156</v>
      </c>
    </row>
    <row r="15" spans="1:10" ht="78.75" x14ac:dyDescent="0.25">
      <c r="A15" s="20" t="s">
        <v>8</v>
      </c>
      <c r="B15" s="21" t="s">
        <v>9</v>
      </c>
      <c r="C15" s="22">
        <v>9.4260000000000002</v>
      </c>
    </row>
    <row r="16" spans="1:10" ht="69.75" customHeight="1" x14ac:dyDescent="0.25">
      <c r="A16" s="20" t="s">
        <v>10</v>
      </c>
      <c r="B16" s="21" t="s">
        <v>11</v>
      </c>
      <c r="C16" s="22">
        <v>1.897</v>
      </c>
    </row>
    <row r="17" spans="1:4" ht="71.25" customHeight="1" x14ac:dyDescent="0.25">
      <c r="A17" s="20" t="s">
        <v>12</v>
      </c>
      <c r="B17" s="21" t="s">
        <v>13</v>
      </c>
      <c r="C17" s="22">
        <v>2.0670799999999998</v>
      </c>
    </row>
    <row r="18" spans="1:4" ht="18" customHeight="1" x14ac:dyDescent="0.25">
      <c r="A18" s="17" t="s">
        <v>14</v>
      </c>
      <c r="B18" s="18" t="s">
        <v>42</v>
      </c>
      <c r="C18" s="19">
        <v>2374.0691400000001</v>
      </c>
      <c r="D18" s="27"/>
    </row>
    <row r="19" spans="1:4" ht="31.5" x14ac:dyDescent="0.25">
      <c r="A19" s="20" t="s">
        <v>41</v>
      </c>
      <c r="B19" s="21" t="s">
        <v>43</v>
      </c>
      <c r="C19" s="22">
        <v>-1.2</v>
      </c>
    </row>
    <row r="20" spans="1:4" ht="20.100000000000001" customHeight="1" x14ac:dyDescent="0.25">
      <c r="A20" s="20" t="s">
        <v>15</v>
      </c>
      <c r="B20" s="21" t="s">
        <v>16</v>
      </c>
      <c r="C20" s="22">
        <v>33.844000000000001</v>
      </c>
    </row>
    <row r="21" spans="1:4" ht="36" customHeight="1" x14ac:dyDescent="0.25">
      <c r="A21" s="20" t="s">
        <v>17</v>
      </c>
      <c r="B21" s="21" t="s">
        <v>18</v>
      </c>
      <c r="C21" s="22">
        <f>104.39+5.6</f>
        <v>109.99</v>
      </c>
    </row>
    <row r="22" spans="1:4" ht="20.100000000000001" customHeight="1" x14ac:dyDescent="0.25">
      <c r="A22" s="20" t="s">
        <v>19</v>
      </c>
      <c r="B22" s="21" t="s">
        <v>20</v>
      </c>
      <c r="C22" s="22">
        <v>1708</v>
      </c>
    </row>
    <row r="23" spans="1:4" ht="20.100000000000001" customHeight="1" x14ac:dyDescent="0.25">
      <c r="A23" s="20" t="s">
        <v>21</v>
      </c>
      <c r="B23" s="21" t="s">
        <v>22</v>
      </c>
      <c r="C23" s="22"/>
    </row>
    <row r="24" spans="1:4" ht="36.75" customHeight="1" x14ac:dyDescent="0.25">
      <c r="A24" s="20" t="s">
        <v>23</v>
      </c>
      <c r="B24" s="21" t="s">
        <v>24</v>
      </c>
      <c r="C24" s="22">
        <v>27.331</v>
      </c>
    </row>
    <row r="25" spans="1:4" ht="55.5" customHeight="1" x14ac:dyDescent="0.25">
      <c r="A25" s="20" t="s">
        <v>25</v>
      </c>
      <c r="B25" s="21" t="s">
        <v>26</v>
      </c>
      <c r="C25" s="22">
        <v>55.298000000000002</v>
      </c>
    </row>
    <row r="26" spans="1:4" ht="37.5" customHeight="1" thickBot="1" x14ac:dyDescent="0.3">
      <c r="A26" s="20" t="s">
        <v>27</v>
      </c>
      <c r="B26" s="21" t="s">
        <v>28</v>
      </c>
      <c r="C26" s="22">
        <v>440.80614000000003</v>
      </c>
    </row>
    <row r="27" spans="1:4" ht="16.5" thickBot="1" x14ac:dyDescent="0.3">
      <c r="A27" s="23" t="s">
        <v>29</v>
      </c>
      <c r="B27" s="24"/>
      <c r="C27" s="25">
        <v>2420.7836400000001</v>
      </c>
      <c r="D27" s="27"/>
    </row>
    <row r="28" spans="1:4" x14ac:dyDescent="0.25">
      <c r="A28" s="26"/>
      <c r="B28" s="26"/>
      <c r="C28" s="26"/>
    </row>
  </sheetData>
  <mergeCells count="7">
    <mergeCell ref="A10:B10"/>
    <mergeCell ref="A7:C7"/>
    <mergeCell ref="A5:C5"/>
    <mergeCell ref="A6:C6"/>
    <mergeCell ref="B1:C1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25" zoomScaleNormal="100" workbookViewId="0">
      <selection activeCell="G28" sqref="G28"/>
    </sheetView>
  </sheetViews>
  <sheetFormatPr defaultRowHeight="15" outlineLevelRow="1" x14ac:dyDescent="0.25"/>
  <cols>
    <col min="1" max="1" width="62.140625" style="32" customWidth="1"/>
    <col min="2" max="2" width="7.85546875" style="32" customWidth="1"/>
    <col min="3" max="3" width="14.42578125" style="32" customWidth="1"/>
    <col min="4" max="4" width="9.42578125" style="32" customWidth="1"/>
    <col min="5" max="5" width="12.28515625" style="32" customWidth="1"/>
    <col min="6" max="6" width="12.140625" style="32" customWidth="1"/>
    <col min="7" max="16384" width="9.140625" style="32"/>
  </cols>
  <sheetData>
    <row r="1" spans="1:18" s="1" customFormat="1" ht="15.75" x14ac:dyDescent="0.25">
      <c r="A1" s="110" t="s">
        <v>44</v>
      </c>
      <c r="B1" s="111"/>
      <c r="C1" s="111"/>
      <c r="D1" s="111"/>
      <c r="E1" s="111"/>
      <c r="F1" s="2"/>
      <c r="G1" s="2"/>
      <c r="H1" s="2"/>
      <c r="I1" s="2"/>
      <c r="J1" s="2"/>
    </row>
    <row r="2" spans="1:18" s="1" customFormat="1" ht="15.75" x14ac:dyDescent="0.25">
      <c r="A2" s="110" t="s">
        <v>127</v>
      </c>
      <c r="B2" s="111"/>
      <c r="C2" s="111"/>
      <c r="D2" s="111"/>
      <c r="E2" s="111"/>
      <c r="F2" s="5"/>
      <c r="G2" s="5"/>
      <c r="H2" s="5"/>
      <c r="I2" s="5"/>
      <c r="J2" s="5"/>
    </row>
    <row r="3" spans="1:18" s="1" customFormat="1" ht="15.75" x14ac:dyDescent="0.25">
      <c r="A3" s="110" t="s">
        <v>128</v>
      </c>
      <c r="B3" s="112"/>
      <c r="C3" s="112"/>
      <c r="D3" s="112"/>
      <c r="E3" s="112"/>
      <c r="F3" s="6"/>
      <c r="G3" s="6"/>
      <c r="H3" s="6"/>
      <c r="I3" s="6"/>
      <c r="J3" s="6"/>
    </row>
    <row r="4" spans="1:18" customFormat="1" ht="15.75" x14ac:dyDescent="0.25">
      <c r="A4" s="115"/>
      <c r="B4" s="116"/>
      <c r="C4" s="116"/>
      <c r="D4" s="116"/>
      <c r="E4" s="28"/>
      <c r="F4" s="28"/>
    </row>
    <row r="5" spans="1:18" customFormat="1" ht="15.75" x14ac:dyDescent="0.25">
      <c r="A5" s="115" t="s">
        <v>45</v>
      </c>
      <c r="B5" s="116"/>
      <c r="C5" s="116"/>
      <c r="D5" s="116"/>
      <c r="E5" s="28"/>
      <c r="F5" s="28"/>
    </row>
    <row r="6" spans="1:18" customFormat="1" ht="15.75" x14ac:dyDescent="0.25">
      <c r="A6" s="115" t="s">
        <v>46</v>
      </c>
      <c r="B6" s="116"/>
      <c r="C6" s="116"/>
      <c r="D6" s="116"/>
      <c r="E6" s="28"/>
      <c r="F6" s="28"/>
      <c r="R6" t="s">
        <v>47</v>
      </c>
    </row>
    <row r="7" spans="1:18" s="29" customFormat="1" ht="15.75" x14ac:dyDescent="0.25">
      <c r="A7" s="113" t="s">
        <v>34</v>
      </c>
      <c r="B7" s="114"/>
      <c r="C7" s="114"/>
      <c r="D7" s="114"/>
      <c r="E7" s="114"/>
    </row>
    <row r="8" spans="1:18" ht="47.25" x14ac:dyDescent="0.25">
      <c r="A8" s="30" t="s">
        <v>48</v>
      </c>
      <c r="B8" s="12" t="s">
        <v>49</v>
      </c>
      <c r="C8" s="12" t="s">
        <v>50</v>
      </c>
      <c r="D8" s="31" t="s">
        <v>51</v>
      </c>
      <c r="E8" s="13" t="s">
        <v>33</v>
      </c>
    </row>
    <row r="9" spans="1:18" ht="15.75" x14ac:dyDescent="0.25">
      <c r="A9" s="14" t="s">
        <v>0</v>
      </c>
      <c r="B9" s="15" t="s">
        <v>1</v>
      </c>
      <c r="C9" s="15" t="s">
        <v>2</v>
      </c>
      <c r="D9" s="15" t="s">
        <v>52</v>
      </c>
      <c r="E9" s="16" t="s">
        <v>53</v>
      </c>
    </row>
    <row r="10" spans="1:18" ht="15.75" x14ac:dyDescent="0.25">
      <c r="A10" s="14"/>
      <c r="B10" s="15"/>
      <c r="C10" s="15"/>
      <c r="D10" s="15"/>
      <c r="E10" s="16"/>
    </row>
    <row r="11" spans="1:18" ht="31.5" x14ac:dyDescent="0.25">
      <c r="A11" s="33" t="s">
        <v>54</v>
      </c>
      <c r="B11" s="15"/>
      <c r="C11" s="15"/>
      <c r="D11" s="15"/>
      <c r="E11" s="34">
        <f>E12</f>
        <v>2375.5009200000004</v>
      </c>
    </row>
    <row r="12" spans="1:18" ht="15.75" outlineLevel="1" x14ac:dyDescent="0.25">
      <c r="A12" s="35" t="s">
        <v>55</v>
      </c>
      <c r="B12" s="36" t="s">
        <v>56</v>
      </c>
      <c r="C12" s="36"/>
      <c r="D12" s="36"/>
      <c r="E12" s="71">
        <f>E13</f>
        <v>2375.5009200000004</v>
      </c>
      <c r="F12" s="37"/>
    </row>
    <row r="13" spans="1:18" ht="15.75" outlineLevel="1" x14ac:dyDescent="0.25">
      <c r="A13" s="38" t="s">
        <v>57</v>
      </c>
      <c r="B13" s="39" t="s">
        <v>56</v>
      </c>
      <c r="C13" s="39"/>
      <c r="D13" s="39"/>
      <c r="E13" s="40">
        <f>E14+E16+E18+E20+E26+E28+E30</f>
        <v>2375.5009200000004</v>
      </c>
    </row>
    <row r="14" spans="1:18" s="45" customFormat="1" ht="15.75" outlineLevel="1" x14ac:dyDescent="0.25">
      <c r="A14" s="41" t="s">
        <v>58</v>
      </c>
      <c r="B14" s="42"/>
      <c r="C14" s="43" t="s">
        <v>59</v>
      </c>
      <c r="D14" s="42"/>
      <c r="E14" s="44">
        <f>E15</f>
        <v>1.4039999999999999</v>
      </c>
    </row>
    <row r="15" spans="1:18" s="45" customFormat="1" ht="15.75" outlineLevel="1" x14ac:dyDescent="0.25">
      <c r="A15" s="41" t="s">
        <v>60</v>
      </c>
      <c r="B15" s="46" t="s">
        <v>56</v>
      </c>
      <c r="C15" s="43" t="s">
        <v>59</v>
      </c>
      <c r="D15" s="66" t="s">
        <v>61</v>
      </c>
      <c r="E15" s="44">
        <v>1.4039999999999999</v>
      </c>
    </row>
    <row r="16" spans="1:18" s="45" customFormat="1" ht="31.5" outlineLevel="1" x14ac:dyDescent="0.25">
      <c r="A16" s="47" t="s">
        <v>62</v>
      </c>
      <c r="B16" s="46" t="s">
        <v>56</v>
      </c>
      <c r="C16" s="48" t="s">
        <v>63</v>
      </c>
      <c r="D16" s="67"/>
      <c r="E16" s="49">
        <f>E17</f>
        <v>55.298000000000002</v>
      </c>
      <c r="F16" s="50"/>
    </row>
    <row r="17" spans="1:6" ht="31.5" outlineLevel="1" x14ac:dyDescent="0.25">
      <c r="A17" s="51" t="s">
        <v>64</v>
      </c>
      <c r="B17" s="52" t="s">
        <v>56</v>
      </c>
      <c r="C17" s="53" t="s">
        <v>63</v>
      </c>
      <c r="D17" s="68" t="s">
        <v>65</v>
      </c>
      <c r="E17" s="70">
        <v>55.298000000000002</v>
      </c>
    </row>
    <row r="18" spans="1:6" s="45" customFormat="1" ht="47.25" outlineLevel="1" x14ac:dyDescent="0.25">
      <c r="A18" s="47" t="s">
        <v>66</v>
      </c>
      <c r="B18" s="46" t="s">
        <v>56</v>
      </c>
      <c r="C18" s="48" t="s">
        <v>67</v>
      </c>
      <c r="D18" s="67"/>
      <c r="E18" s="49">
        <f>E19</f>
        <v>0.26400000000000001</v>
      </c>
    </row>
    <row r="19" spans="1:6" ht="15.75" outlineLevel="1" x14ac:dyDescent="0.25">
      <c r="A19" s="51" t="s">
        <v>68</v>
      </c>
      <c r="B19" s="52" t="s">
        <v>56</v>
      </c>
      <c r="C19" s="53" t="s">
        <v>67</v>
      </c>
      <c r="D19" s="69" t="s">
        <v>69</v>
      </c>
      <c r="E19" s="54">
        <v>0.26400000000000001</v>
      </c>
    </row>
    <row r="20" spans="1:6" s="45" customFormat="1" ht="47.25" outlineLevel="1" x14ac:dyDescent="0.25">
      <c r="A20" s="47" t="s">
        <v>70</v>
      </c>
      <c r="B20" s="46" t="s">
        <v>56</v>
      </c>
      <c r="C20" s="48" t="s">
        <v>71</v>
      </c>
      <c r="D20" s="67"/>
      <c r="E20" s="49">
        <f>E21+E22+E23+E24+E25</f>
        <v>2148.9381400000002</v>
      </c>
      <c r="F20" s="50"/>
    </row>
    <row r="21" spans="1:6" s="45" customFormat="1" ht="78.75" outlineLevel="1" x14ac:dyDescent="0.25">
      <c r="A21" s="47" t="s">
        <v>72</v>
      </c>
      <c r="B21" s="52" t="s">
        <v>56</v>
      </c>
      <c r="C21" s="53" t="s">
        <v>71</v>
      </c>
      <c r="D21" s="69" t="s">
        <v>73</v>
      </c>
      <c r="E21" s="49">
        <v>136.70165</v>
      </c>
      <c r="F21" s="50"/>
    </row>
    <row r="22" spans="1:6" ht="31.5" outlineLevel="1" x14ac:dyDescent="0.25">
      <c r="A22" s="51" t="s">
        <v>64</v>
      </c>
      <c r="B22" s="52" t="s">
        <v>56</v>
      </c>
      <c r="C22" s="53" t="s">
        <v>71</v>
      </c>
      <c r="D22" s="69" t="s">
        <v>65</v>
      </c>
      <c r="E22" s="54">
        <f>31.6016+24.3481+122.05154</f>
        <v>178.00124</v>
      </c>
    </row>
    <row r="23" spans="1:6" ht="15.75" outlineLevel="1" x14ac:dyDescent="0.25">
      <c r="A23" s="51" t="s">
        <v>74</v>
      </c>
      <c r="B23" s="52" t="s">
        <v>56</v>
      </c>
      <c r="C23" s="53" t="s">
        <v>71</v>
      </c>
      <c r="D23" s="69" t="s">
        <v>75</v>
      </c>
      <c r="E23" s="54">
        <v>32.216589999999997</v>
      </c>
    </row>
    <row r="24" spans="1:6" ht="15.75" outlineLevel="1" x14ac:dyDescent="0.25">
      <c r="A24" s="51" t="s">
        <v>68</v>
      </c>
      <c r="B24" s="52" t="s">
        <v>56</v>
      </c>
      <c r="C24" s="53" t="s">
        <v>71</v>
      </c>
      <c r="D24" s="69" t="s">
        <v>69</v>
      </c>
      <c r="E24" s="54">
        <v>1708.1320000000001</v>
      </c>
    </row>
    <row r="25" spans="1:6" ht="15.75" outlineLevel="1" x14ac:dyDescent="0.25">
      <c r="A25" s="51" t="s">
        <v>60</v>
      </c>
      <c r="B25" s="52" t="s">
        <v>56</v>
      </c>
      <c r="C25" s="53" t="s">
        <v>71</v>
      </c>
      <c r="D25" s="69" t="s">
        <v>61</v>
      </c>
      <c r="E25" s="54">
        <v>93.886660000000006</v>
      </c>
    </row>
    <row r="26" spans="1:6" s="45" customFormat="1" ht="94.5" outlineLevel="1" x14ac:dyDescent="0.25">
      <c r="A26" s="47" t="s">
        <v>76</v>
      </c>
      <c r="B26" s="46" t="s">
        <v>56</v>
      </c>
      <c r="C26" s="48" t="s">
        <v>77</v>
      </c>
      <c r="D26" s="67"/>
      <c r="E26" s="49">
        <f>E27</f>
        <v>27.331</v>
      </c>
      <c r="F26" s="50"/>
    </row>
    <row r="27" spans="1:6" ht="31.5" outlineLevel="1" x14ac:dyDescent="0.25">
      <c r="A27" s="51" t="s">
        <v>64</v>
      </c>
      <c r="B27" s="52" t="s">
        <v>56</v>
      </c>
      <c r="C27" s="53" t="s">
        <v>77</v>
      </c>
      <c r="D27" s="69" t="s">
        <v>65</v>
      </c>
      <c r="E27" s="54">
        <v>27.331</v>
      </c>
    </row>
    <row r="28" spans="1:6" ht="78.75" outlineLevel="1" x14ac:dyDescent="0.25">
      <c r="A28" s="55" t="s">
        <v>78</v>
      </c>
      <c r="B28" s="52"/>
      <c r="C28" s="53" t="s">
        <v>79</v>
      </c>
      <c r="D28" s="69"/>
      <c r="E28" s="54">
        <f>E29</f>
        <v>135.67678000000001</v>
      </c>
    </row>
    <row r="29" spans="1:6" ht="31.5" outlineLevel="1" x14ac:dyDescent="0.25">
      <c r="A29" s="51" t="s">
        <v>64</v>
      </c>
      <c r="B29" s="52"/>
      <c r="C29" s="53" t="s">
        <v>79</v>
      </c>
      <c r="D29" s="69" t="s">
        <v>65</v>
      </c>
      <c r="E29" s="54">
        <v>135.67678000000001</v>
      </c>
    </row>
    <row r="30" spans="1:6" s="45" customFormat="1" ht="15.75" outlineLevel="1" x14ac:dyDescent="0.25">
      <c r="A30" s="47" t="s">
        <v>80</v>
      </c>
      <c r="B30" s="46" t="s">
        <v>56</v>
      </c>
      <c r="C30" s="48" t="s">
        <v>81</v>
      </c>
      <c r="D30" s="67"/>
      <c r="E30" s="49">
        <f>E31</f>
        <v>6.5890000000000004</v>
      </c>
    </row>
    <row r="31" spans="1:6" ht="15.75" outlineLevel="1" x14ac:dyDescent="0.25">
      <c r="A31" s="51" t="s">
        <v>60</v>
      </c>
      <c r="B31" s="52" t="s">
        <v>56</v>
      </c>
      <c r="C31" s="53" t="s">
        <v>81</v>
      </c>
      <c r="D31" s="68" t="s">
        <v>61</v>
      </c>
      <c r="E31" s="54">
        <f>4+2.589</f>
        <v>6.5890000000000004</v>
      </c>
    </row>
    <row r="32" spans="1:6" ht="16.5" outlineLevel="1" thickBot="1" x14ac:dyDescent="0.3">
      <c r="A32" s="51"/>
      <c r="B32" s="52"/>
      <c r="C32" s="53"/>
      <c r="D32" s="52"/>
      <c r="E32" s="54"/>
    </row>
    <row r="33" spans="1:5" ht="16.5" thickBot="1" x14ac:dyDescent="0.3">
      <c r="A33" s="23" t="s">
        <v>29</v>
      </c>
      <c r="B33" s="24"/>
      <c r="C33" s="24"/>
      <c r="D33" s="24"/>
      <c r="E33" s="56">
        <v>9637.4450799999995</v>
      </c>
    </row>
    <row r="34" spans="1:5" x14ac:dyDescent="0.25">
      <c r="A34" s="57"/>
      <c r="B34" s="57"/>
      <c r="C34" s="57"/>
      <c r="D34" s="57"/>
      <c r="E34" s="57"/>
    </row>
  </sheetData>
  <mergeCells count="7">
    <mergeCell ref="A7:E7"/>
    <mergeCell ref="A1:E1"/>
    <mergeCell ref="A2:E2"/>
    <mergeCell ref="A3:E3"/>
    <mergeCell ref="A4:D4"/>
    <mergeCell ref="A5:D5"/>
    <mergeCell ref="A6:D6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4" sqref="A4"/>
    </sheetView>
  </sheetViews>
  <sheetFormatPr defaultRowHeight="15.75" x14ac:dyDescent="0.25"/>
  <cols>
    <col min="1" max="1" width="13.42578125" style="11" customWidth="1"/>
    <col min="2" max="2" width="65.28515625" style="11" customWidth="1"/>
    <col min="3" max="3" width="14.85546875" style="11" customWidth="1"/>
    <col min="4" max="16384" width="9.140625" style="11"/>
  </cols>
  <sheetData>
    <row r="1" spans="1:3" x14ac:dyDescent="0.25">
      <c r="A1" s="118" t="s">
        <v>82</v>
      </c>
      <c r="B1" s="119"/>
      <c r="C1" s="119"/>
    </row>
    <row r="2" spans="1:3" x14ac:dyDescent="0.25">
      <c r="A2" s="118" t="s">
        <v>129</v>
      </c>
      <c r="B2" s="119"/>
      <c r="C2" s="119"/>
    </row>
    <row r="3" spans="1:3" x14ac:dyDescent="0.25">
      <c r="A3" s="118" t="s">
        <v>128</v>
      </c>
      <c r="B3" s="120"/>
      <c r="C3" s="120"/>
    </row>
    <row r="4" spans="1:3" x14ac:dyDescent="0.25">
      <c r="A4" s="58"/>
      <c r="B4" s="59"/>
      <c r="C4" s="59"/>
    </row>
    <row r="5" spans="1:3" x14ac:dyDescent="0.25">
      <c r="A5" s="121" t="s">
        <v>45</v>
      </c>
      <c r="B5" s="122"/>
      <c r="C5" s="122"/>
    </row>
    <row r="6" spans="1:3" x14ac:dyDescent="0.25">
      <c r="A6" s="121" t="s">
        <v>83</v>
      </c>
      <c r="B6" s="122"/>
      <c r="C6" s="122"/>
    </row>
    <row r="7" spans="1:3" x14ac:dyDescent="0.25">
      <c r="A7" s="123"/>
      <c r="B7" s="123"/>
      <c r="C7" s="123"/>
    </row>
    <row r="8" spans="1:3" x14ac:dyDescent="0.25">
      <c r="A8" s="117"/>
      <c r="B8" s="117"/>
      <c r="C8" s="117"/>
    </row>
    <row r="9" spans="1:3" ht="59.25" customHeight="1" x14ac:dyDescent="0.25">
      <c r="A9" s="72" t="s">
        <v>84</v>
      </c>
      <c r="B9" s="72" t="s">
        <v>48</v>
      </c>
      <c r="C9" s="73" t="s">
        <v>33</v>
      </c>
    </row>
    <row r="10" spans="1:3" x14ac:dyDescent="0.25">
      <c r="A10" s="74" t="s">
        <v>0</v>
      </c>
      <c r="B10" s="74" t="s">
        <v>1</v>
      </c>
      <c r="C10" s="75" t="s">
        <v>2</v>
      </c>
    </row>
    <row r="11" spans="1:3" s="60" customFormat="1" x14ac:dyDescent="0.25">
      <c r="A11" s="76" t="s">
        <v>85</v>
      </c>
      <c r="B11" s="77" t="s">
        <v>86</v>
      </c>
      <c r="C11" s="78">
        <f>C12+C13+C14</f>
        <v>2249.4563800000001</v>
      </c>
    </row>
    <row r="12" spans="1:3" ht="54.75" customHeight="1" x14ac:dyDescent="0.25">
      <c r="A12" s="79" t="s">
        <v>87</v>
      </c>
      <c r="B12" s="80" t="s">
        <v>88</v>
      </c>
      <c r="C12" s="81">
        <v>418.82562000000001</v>
      </c>
    </row>
    <row r="13" spans="1:3" ht="54.75" customHeight="1" x14ac:dyDescent="0.25">
      <c r="A13" s="79" t="s">
        <v>89</v>
      </c>
      <c r="B13" s="80" t="s">
        <v>90</v>
      </c>
      <c r="C13" s="81">
        <v>0.26400000000000001</v>
      </c>
    </row>
    <row r="14" spans="1:3" ht="18" customHeight="1" x14ac:dyDescent="0.25">
      <c r="A14" s="79" t="s">
        <v>91</v>
      </c>
      <c r="B14" s="80" t="s">
        <v>92</v>
      </c>
      <c r="C14" s="81">
        <v>1830.3667600000001</v>
      </c>
    </row>
    <row r="15" spans="1:3" s="60" customFormat="1" ht="21" customHeight="1" x14ac:dyDescent="0.25">
      <c r="A15" s="76" t="s">
        <v>93</v>
      </c>
      <c r="B15" s="77" t="s">
        <v>94</v>
      </c>
      <c r="C15" s="78">
        <f>C16</f>
        <v>3.9929999999999999</v>
      </c>
    </row>
    <row r="16" spans="1:3" ht="18" customHeight="1" x14ac:dyDescent="0.25">
      <c r="A16" s="79" t="s">
        <v>95</v>
      </c>
      <c r="B16" s="80" t="s">
        <v>96</v>
      </c>
      <c r="C16" s="81">
        <v>3.9929999999999999</v>
      </c>
    </row>
    <row r="17" spans="1:3" s="60" customFormat="1" ht="18" customHeight="1" x14ac:dyDescent="0.25">
      <c r="A17" s="76" t="s">
        <v>97</v>
      </c>
      <c r="B17" s="77" t="s">
        <v>98</v>
      </c>
      <c r="C17" s="78">
        <f>C18</f>
        <v>122.05154</v>
      </c>
    </row>
    <row r="18" spans="1:3" ht="18" customHeight="1" x14ac:dyDescent="0.25">
      <c r="A18" s="79" t="s">
        <v>99</v>
      </c>
      <c r="B18" s="80" t="s">
        <v>100</v>
      </c>
      <c r="C18" s="81">
        <v>122.05154</v>
      </c>
    </row>
    <row r="19" spans="1:3" s="60" customFormat="1" x14ac:dyDescent="0.25">
      <c r="A19" s="82" t="s">
        <v>101</v>
      </c>
      <c r="B19" s="82"/>
      <c r="C19" s="83">
        <f>C11+C15+C17</f>
        <v>2375.50092</v>
      </c>
    </row>
    <row r="20" spans="1:3" x14ac:dyDescent="0.25">
      <c r="A20" s="61"/>
      <c r="B20" s="61"/>
      <c r="C20" s="61"/>
    </row>
  </sheetData>
  <mergeCells count="7">
    <mergeCell ref="A8:C8"/>
    <mergeCell ref="A1:C1"/>
    <mergeCell ref="A2:C2"/>
    <mergeCell ref="A3:C3"/>
    <mergeCell ref="A5:C5"/>
    <mergeCell ref="A6:C6"/>
    <mergeCell ref="A7:C7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A4" sqref="A4"/>
    </sheetView>
  </sheetViews>
  <sheetFormatPr defaultRowHeight="15.75" x14ac:dyDescent="0.25"/>
  <cols>
    <col min="1" max="1" width="4.42578125" style="11" customWidth="1"/>
    <col min="2" max="6" width="3.28515625" style="11" customWidth="1"/>
    <col min="7" max="7" width="5.5703125" style="11" customWidth="1"/>
    <col min="8" max="8" width="4.42578125" style="11" customWidth="1"/>
    <col min="9" max="9" width="53.42578125" style="11" customWidth="1"/>
    <col min="10" max="10" width="16.42578125" style="11" customWidth="1"/>
    <col min="11" max="11" width="9.7109375" style="11" customWidth="1"/>
    <col min="12" max="256" width="9.140625" style="11"/>
    <col min="257" max="257" width="4.42578125" style="11" customWidth="1"/>
    <col min="258" max="262" width="3.28515625" style="11" customWidth="1"/>
    <col min="263" max="263" width="5.5703125" style="11" customWidth="1"/>
    <col min="264" max="264" width="4.42578125" style="11" customWidth="1"/>
    <col min="265" max="265" width="57.5703125" style="11" customWidth="1"/>
    <col min="266" max="266" width="19.140625" style="11" customWidth="1"/>
    <col min="267" max="267" width="9.7109375" style="11" customWidth="1"/>
    <col min="268" max="512" width="9.140625" style="11"/>
    <col min="513" max="513" width="4.42578125" style="11" customWidth="1"/>
    <col min="514" max="518" width="3.28515625" style="11" customWidth="1"/>
    <col min="519" max="519" width="5.5703125" style="11" customWidth="1"/>
    <col min="520" max="520" width="4.42578125" style="11" customWidth="1"/>
    <col min="521" max="521" width="57.5703125" style="11" customWidth="1"/>
    <col min="522" max="522" width="19.140625" style="11" customWidth="1"/>
    <col min="523" max="523" width="9.7109375" style="11" customWidth="1"/>
    <col min="524" max="768" width="9.140625" style="11"/>
    <col min="769" max="769" width="4.42578125" style="11" customWidth="1"/>
    <col min="770" max="774" width="3.28515625" style="11" customWidth="1"/>
    <col min="775" max="775" width="5.5703125" style="11" customWidth="1"/>
    <col min="776" max="776" width="4.42578125" style="11" customWidth="1"/>
    <col min="777" max="777" width="57.5703125" style="11" customWidth="1"/>
    <col min="778" max="778" width="19.140625" style="11" customWidth="1"/>
    <col min="779" max="779" width="9.7109375" style="11" customWidth="1"/>
    <col min="780" max="1024" width="9.140625" style="11"/>
    <col min="1025" max="1025" width="4.42578125" style="11" customWidth="1"/>
    <col min="1026" max="1030" width="3.28515625" style="11" customWidth="1"/>
    <col min="1031" max="1031" width="5.5703125" style="11" customWidth="1"/>
    <col min="1032" max="1032" width="4.42578125" style="11" customWidth="1"/>
    <col min="1033" max="1033" width="57.5703125" style="11" customWidth="1"/>
    <col min="1034" max="1034" width="19.140625" style="11" customWidth="1"/>
    <col min="1035" max="1035" width="9.7109375" style="11" customWidth="1"/>
    <col min="1036" max="1280" width="9.140625" style="11"/>
    <col min="1281" max="1281" width="4.42578125" style="11" customWidth="1"/>
    <col min="1282" max="1286" width="3.28515625" style="11" customWidth="1"/>
    <col min="1287" max="1287" width="5.5703125" style="11" customWidth="1"/>
    <col min="1288" max="1288" width="4.42578125" style="11" customWidth="1"/>
    <col min="1289" max="1289" width="57.5703125" style="11" customWidth="1"/>
    <col min="1290" max="1290" width="19.140625" style="11" customWidth="1"/>
    <col min="1291" max="1291" width="9.7109375" style="11" customWidth="1"/>
    <col min="1292" max="1536" width="9.140625" style="11"/>
    <col min="1537" max="1537" width="4.42578125" style="11" customWidth="1"/>
    <col min="1538" max="1542" width="3.28515625" style="11" customWidth="1"/>
    <col min="1543" max="1543" width="5.5703125" style="11" customWidth="1"/>
    <col min="1544" max="1544" width="4.42578125" style="11" customWidth="1"/>
    <col min="1545" max="1545" width="57.5703125" style="11" customWidth="1"/>
    <col min="1546" max="1546" width="19.140625" style="11" customWidth="1"/>
    <col min="1547" max="1547" width="9.7109375" style="11" customWidth="1"/>
    <col min="1548" max="1792" width="9.140625" style="11"/>
    <col min="1793" max="1793" width="4.42578125" style="11" customWidth="1"/>
    <col min="1794" max="1798" width="3.28515625" style="11" customWidth="1"/>
    <col min="1799" max="1799" width="5.5703125" style="11" customWidth="1"/>
    <col min="1800" max="1800" width="4.42578125" style="11" customWidth="1"/>
    <col min="1801" max="1801" width="57.5703125" style="11" customWidth="1"/>
    <col min="1802" max="1802" width="19.140625" style="11" customWidth="1"/>
    <col min="1803" max="1803" width="9.7109375" style="11" customWidth="1"/>
    <col min="1804" max="2048" width="9.140625" style="11"/>
    <col min="2049" max="2049" width="4.42578125" style="11" customWidth="1"/>
    <col min="2050" max="2054" width="3.28515625" style="11" customWidth="1"/>
    <col min="2055" max="2055" width="5.5703125" style="11" customWidth="1"/>
    <col min="2056" max="2056" width="4.42578125" style="11" customWidth="1"/>
    <col min="2057" max="2057" width="57.5703125" style="11" customWidth="1"/>
    <col min="2058" max="2058" width="19.140625" style="11" customWidth="1"/>
    <col min="2059" max="2059" width="9.7109375" style="11" customWidth="1"/>
    <col min="2060" max="2304" width="9.140625" style="11"/>
    <col min="2305" max="2305" width="4.42578125" style="11" customWidth="1"/>
    <col min="2306" max="2310" width="3.28515625" style="11" customWidth="1"/>
    <col min="2311" max="2311" width="5.5703125" style="11" customWidth="1"/>
    <col min="2312" max="2312" width="4.42578125" style="11" customWidth="1"/>
    <col min="2313" max="2313" width="57.5703125" style="11" customWidth="1"/>
    <col min="2314" max="2314" width="19.140625" style="11" customWidth="1"/>
    <col min="2315" max="2315" width="9.7109375" style="11" customWidth="1"/>
    <col min="2316" max="2560" width="9.140625" style="11"/>
    <col min="2561" max="2561" width="4.42578125" style="11" customWidth="1"/>
    <col min="2562" max="2566" width="3.28515625" style="11" customWidth="1"/>
    <col min="2567" max="2567" width="5.5703125" style="11" customWidth="1"/>
    <col min="2568" max="2568" width="4.42578125" style="11" customWidth="1"/>
    <col min="2569" max="2569" width="57.5703125" style="11" customWidth="1"/>
    <col min="2570" max="2570" width="19.140625" style="11" customWidth="1"/>
    <col min="2571" max="2571" width="9.7109375" style="11" customWidth="1"/>
    <col min="2572" max="2816" width="9.140625" style="11"/>
    <col min="2817" max="2817" width="4.42578125" style="11" customWidth="1"/>
    <col min="2818" max="2822" width="3.28515625" style="11" customWidth="1"/>
    <col min="2823" max="2823" width="5.5703125" style="11" customWidth="1"/>
    <col min="2824" max="2824" width="4.42578125" style="11" customWidth="1"/>
    <col min="2825" max="2825" width="57.5703125" style="11" customWidth="1"/>
    <col min="2826" max="2826" width="19.140625" style="11" customWidth="1"/>
    <col min="2827" max="2827" width="9.7109375" style="11" customWidth="1"/>
    <col min="2828" max="3072" width="9.140625" style="11"/>
    <col min="3073" max="3073" width="4.42578125" style="11" customWidth="1"/>
    <col min="3074" max="3078" width="3.28515625" style="11" customWidth="1"/>
    <col min="3079" max="3079" width="5.5703125" style="11" customWidth="1"/>
    <col min="3080" max="3080" width="4.42578125" style="11" customWidth="1"/>
    <col min="3081" max="3081" width="57.5703125" style="11" customWidth="1"/>
    <col min="3082" max="3082" width="19.140625" style="11" customWidth="1"/>
    <col min="3083" max="3083" width="9.7109375" style="11" customWidth="1"/>
    <col min="3084" max="3328" width="9.140625" style="11"/>
    <col min="3329" max="3329" width="4.42578125" style="11" customWidth="1"/>
    <col min="3330" max="3334" width="3.28515625" style="11" customWidth="1"/>
    <col min="3335" max="3335" width="5.5703125" style="11" customWidth="1"/>
    <col min="3336" max="3336" width="4.42578125" style="11" customWidth="1"/>
    <col min="3337" max="3337" width="57.5703125" style="11" customWidth="1"/>
    <col min="3338" max="3338" width="19.140625" style="11" customWidth="1"/>
    <col min="3339" max="3339" width="9.7109375" style="11" customWidth="1"/>
    <col min="3340" max="3584" width="9.140625" style="11"/>
    <col min="3585" max="3585" width="4.42578125" style="11" customWidth="1"/>
    <col min="3586" max="3590" width="3.28515625" style="11" customWidth="1"/>
    <col min="3591" max="3591" width="5.5703125" style="11" customWidth="1"/>
    <col min="3592" max="3592" width="4.42578125" style="11" customWidth="1"/>
    <col min="3593" max="3593" width="57.5703125" style="11" customWidth="1"/>
    <col min="3594" max="3594" width="19.140625" style="11" customWidth="1"/>
    <col min="3595" max="3595" width="9.7109375" style="11" customWidth="1"/>
    <col min="3596" max="3840" width="9.140625" style="11"/>
    <col min="3841" max="3841" width="4.42578125" style="11" customWidth="1"/>
    <col min="3842" max="3846" width="3.28515625" style="11" customWidth="1"/>
    <col min="3847" max="3847" width="5.5703125" style="11" customWidth="1"/>
    <col min="3848" max="3848" width="4.42578125" style="11" customWidth="1"/>
    <col min="3849" max="3849" width="57.5703125" style="11" customWidth="1"/>
    <col min="3850" max="3850" width="19.140625" style="11" customWidth="1"/>
    <col min="3851" max="3851" width="9.7109375" style="11" customWidth="1"/>
    <col min="3852" max="4096" width="9.140625" style="11"/>
    <col min="4097" max="4097" width="4.42578125" style="11" customWidth="1"/>
    <col min="4098" max="4102" width="3.28515625" style="11" customWidth="1"/>
    <col min="4103" max="4103" width="5.5703125" style="11" customWidth="1"/>
    <col min="4104" max="4104" width="4.42578125" style="11" customWidth="1"/>
    <col min="4105" max="4105" width="57.5703125" style="11" customWidth="1"/>
    <col min="4106" max="4106" width="19.140625" style="11" customWidth="1"/>
    <col min="4107" max="4107" width="9.7109375" style="11" customWidth="1"/>
    <col min="4108" max="4352" width="9.140625" style="11"/>
    <col min="4353" max="4353" width="4.42578125" style="11" customWidth="1"/>
    <col min="4354" max="4358" width="3.28515625" style="11" customWidth="1"/>
    <col min="4359" max="4359" width="5.5703125" style="11" customWidth="1"/>
    <col min="4360" max="4360" width="4.42578125" style="11" customWidth="1"/>
    <col min="4361" max="4361" width="57.5703125" style="11" customWidth="1"/>
    <col min="4362" max="4362" width="19.140625" style="11" customWidth="1"/>
    <col min="4363" max="4363" width="9.7109375" style="11" customWidth="1"/>
    <col min="4364" max="4608" width="9.140625" style="11"/>
    <col min="4609" max="4609" width="4.42578125" style="11" customWidth="1"/>
    <col min="4610" max="4614" width="3.28515625" style="11" customWidth="1"/>
    <col min="4615" max="4615" width="5.5703125" style="11" customWidth="1"/>
    <col min="4616" max="4616" width="4.42578125" style="11" customWidth="1"/>
    <col min="4617" max="4617" width="57.5703125" style="11" customWidth="1"/>
    <col min="4618" max="4618" width="19.140625" style="11" customWidth="1"/>
    <col min="4619" max="4619" width="9.7109375" style="11" customWidth="1"/>
    <col min="4620" max="4864" width="9.140625" style="11"/>
    <col min="4865" max="4865" width="4.42578125" style="11" customWidth="1"/>
    <col min="4866" max="4870" width="3.28515625" style="11" customWidth="1"/>
    <col min="4871" max="4871" width="5.5703125" style="11" customWidth="1"/>
    <col min="4872" max="4872" width="4.42578125" style="11" customWidth="1"/>
    <col min="4873" max="4873" width="57.5703125" style="11" customWidth="1"/>
    <col min="4874" max="4874" width="19.140625" style="11" customWidth="1"/>
    <col min="4875" max="4875" width="9.7109375" style="11" customWidth="1"/>
    <col min="4876" max="5120" width="9.140625" style="11"/>
    <col min="5121" max="5121" width="4.42578125" style="11" customWidth="1"/>
    <col min="5122" max="5126" width="3.28515625" style="11" customWidth="1"/>
    <col min="5127" max="5127" width="5.5703125" style="11" customWidth="1"/>
    <col min="5128" max="5128" width="4.42578125" style="11" customWidth="1"/>
    <col min="5129" max="5129" width="57.5703125" style="11" customWidth="1"/>
    <col min="5130" max="5130" width="19.140625" style="11" customWidth="1"/>
    <col min="5131" max="5131" width="9.7109375" style="11" customWidth="1"/>
    <col min="5132" max="5376" width="9.140625" style="11"/>
    <col min="5377" max="5377" width="4.42578125" style="11" customWidth="1"/>
    <col min="5378" max="5382" width="3.28515625" style="11" customWidth="1"/>
    <col min="5383" max="5383" width="5.5703125" style="11" customWidth="1"/>
    <col min="5384" max="5384" width="4.42578125" style="11" customWidth="1"/>
    <col min="5385" max="5385" width="57.5703125" style="11" customWidth="1"/>
    <col min="5386" max="5386" width="19.140625" style="11" customWidth="1"/>
    <col min="5387" max="5387" width="9.7109375" style="11" customWidth="1"/>
    <col min="5388" max="5632" width="9.140625" style="11"/>
    <col min="5633" max="5633" width="4.42578125" style="11" customWidth="1"/>
    <col min="5634" max="5638" width="3.28515625" style="11" customWidth="1"/>
    <col min="5639" max="5639" width="5.5703125" style="11" customWidth="1"/>
    <col min="5640" max="5640" width="4.42578125" style="11" customWidth="1"/>
    <col min="5641" max="5641" width="57.5703125" style="11" customWidth="1"/>
    <col min="5642" max="5642" width="19.140625" style="11" customWidth="1"/>
    <col min="5643" max="5643" width="9.7109375" style="11" customWidth="1"/>
    <col min="5644" max="5888" width="9.140625" style="11"/>
    <col min="5889" max="5889" width="4.42578125" style="11" customWidth="1"/>
    <col min="5890" max="5894" width="3.28515625" style="11" customWidth="1"/>
    <col min="5895" max="5895" width="5.5703125" style="11" customWidth="1"/>
    <col min="5896" max="5896" width="4.42578125" style="11" customWidth="1"/>
    <col min="5897" max="5897" width="57.5703125" style="11" customWidth="1"/>
    <col min="5898" max="5898" width="19.140625" style="11" customWidth="1"/>
    <col min="5899" max="5899" width="9.7109375" style="11" customWidth="1"/>
    <col min="5900" max="6144" width="9.140625" style="11"/>
    <col min="6145" max="6145" width="4.42578125" style="11" customWidth="1"/>
    <col min="6146" max="6150" width="3.28515625" style="11" customWidth="1"/>
    <col min="6151" max="6151" width="5.5703125" style="11" customWidth="1"/>
    <col min="6152" max="6152" width="4.42578125" style="11" customWidth="1"/>
    <col min="6153" max="6153" width="57.5703125" style="11" customWidth="1"/>
    <col min="6154" max="6154" width="19.140625" style="11" customWidth="1"/>
    <col min="6155" max="6155" width="9.7109375" style="11" customWidth="1"/>
    <col min="6156" max="6400" width="9.140625" style="11"/>
    <col min="6401" max="6401" width="4.42578125" style="11" customWidth="1"/>
    <col min="6402" max="6406" width="3.28515625" style="11" customWidth="1"/>
    <col min="6407" max="6407" width="5.5703125" style="11" customWidth="1"/>
    <col min="6408" max="6408" width="4.42578125" style="11" customWidth="1"/>
    <col min="6409" max="6409" width="57.5703125" style="11" customWidth="1"/>
    <col min="6410" max="6410" width="19.140625" style="11" customWidth="1"/>
    <col min="6411" max="6411" width="9.7109375" style="11" customWidth="1"/>
    <col min="6412" max="6656" width="9.140625" style="11"/>
    <col min="6657" max="6657" width="4.42578125" style="11" customWidth="1"/>
    <col min="6658" max="6662" width="3.28515625" style="11" customWidth="1"/>
    <col min="6663" max="6663" width="5.5703125" style="11" customWidth="1"/>
    <col min="6664" max="6664" width="4.42578125" style="11" customWidth="1"/>
    <col min="6665" max="6665" width="57.5703125" style="11" customWidth="1"/>
    <col min="6666" max="6666" width="19.140625" style="11" customWidth="1"/>
    <col min="6667" max="6667" width="9.7109375" style="11" customWidth="1"/>
    <col min="6668" max="6912" width="9.140625" style="11"/>
    <col min="6913" max="6913" width="4.42578125" style="11" customWidth="1"/>
    <col min="6914" max="6918" width="3.28515625" style="11" customWidth="1"/>
    <col min="6919" max="6919" width="5.5703125" style="11" customWidth="1"/>
    <col min="6920" max="6920" width="4.42578125" style="11" customWidth="1"/>
    <col min="6921" max="6921" width="57.5703125" style="11" customWidth="1"/>
    <col min="6922" max="6922" width="19.140625" style="11" customWidth="1"/>
    <col min="6923" max="6923" width="9.7109375" style="11" customWidth="1"/>
    <col min="6924" max="7168" width="9.140625" style="11"/>
    <col min="7169" max="7169" width="4.42578125" style="11" customWidth="1"/>
    <col min="7170" max="7174" width="3.28515625" style="11" customWidth="1"/>
    <col min="7175" max="7175" width="5.5703125" style="11" customWidth="1"/>
    <col min="7176" max="7176" width="4.42578125" style="11" customWidth="1"/>
    <col min="7177" max="7177" width="57.5703125" style="11" customWidth="1"/>
    <col min="7178" max="7178" width="19.140625" style="11" customWidth="1"/>
    <col min="7179" max="7179" width="9.7109375" style="11" customWidth="1"/>
    <col min="7180" max="7424" width="9.140625" style="11"/>
    <col min="7425" max="7425" width="4.42578125" style="11" customWidth="1"/>
    <col min="7426" max="7430" width="3.28515625" style="11" customWidth="1"/>
    <col min="7431" max="7431" width="5.5703125" style="11" customWidth="1"/>
    <col min="7432" max="7432" width="4.42578125" style="11" customWidth="1"/>
    <col min="7433" max="7433" width="57.5703125" style="11" customWidth="1"/>
    <col min="7434" max="7434" width="19.140625" style="11" customWidth="1"/>
    <col min="7435" max="7435" width="9.7109375" style="11" customWidth="1"/>
    <col min="7436" max="7680" width="9.140625" style="11"/>
    <col min="7681" max="7681" width="4.42578125" style="11" customWidth="1"/>
    <col min="7682" max="7686" width="3.28515625" style="11" customWidth="1"/>
    <col min="7687" max="7687" width="5.5703125" style="11" customWidth="1"/>
    <col min="7688" max="7688" width="4.42578125" style="11" customWidth="1"/>
    <col min="7689" max="7689" width="57.5703125" style="11" customWidth="1"/>
    <col min="7690" max="7690" width="19.140625" style="11" customWidth="1"/>
    <col min="7691" max="7691" width="9.7109375" style="11" customWidth="1"/>
    <col min="7692" max="7936" width="9.140625" style="11"/>
    <col min="7937" max="7937" width="4.42578125" style="11" customWidth="1"/>
    <col min="7938" max="7942" width="3.28515625" style="11" customWidth="1"/>
    <col min="7943" max="7943" width="5.5703125" style="11" customWidth="1"/>
    <col min="7944" max="7944" width="4.42578125" style="11" customWidth="1"/>
    <col min="7945" max="7945" width="57.5703125" style="11" customWidth="1"/>
    <col min="7946" max="7946" width="19.140625" style="11" customWidth="1"/>
    <col min="7947" max="7947" width="9.7109375" style="11" customWidth="1"/>
    <col min="7948" max="8192" width="9.140625" style="11"/>
    <col min="8193" max="8193" width="4.42578125" style="11" customWidth="1"/>
    <col min="8194" max="8198" width="3.28515625" style="11" customWidth="1"/>
    <col min="8199" max="8199" width="5.5703125" style="11" customWidth="1"/>
    <col min="8200" max="8200" width="4.42578125" style="11" customWidth="1"/>
    <col min="8201" max="8201" width="57.5703125" style="11" customWidth="1"/>
    <col min="8202" max="8202" width="19.140625" style="11" customWidth="1"/>
    <col min="8203" max="8203" width="9.7109375" style="11" customWidth="1"/>
    <col min="8204" max="8448" width="9.140625" style="11"/>
    <col min="8449" max="8449" width="4.42578125" style="11" customWidth="1"/>
    <col min="8450" max="8454" width="3.28515625" style="11" customWidth="1"/>
    <col min="8455" max="8455" width="5.5703125" style="11" customWidth="1"/>
    <col min="8456" max="8456" width="4.42578125" style="11" customWidth="1"/>
    <col min="8457" max="8457" width="57.5703125" style="11" customWidth="1"/>
    <col min="8458" max="8458" width="19.140625" style="11" customWidth="1"/>
    <col min="8459" max="8459" width="9.7109375" style="11" customWidth="1"/>
    <col min="8460" max="8704" width="9.140625" style="11"/>
    <col min="8705" max="8705" width="4.42578125" style="11" customWidth="1"/>
    <col min="8706" max="8710" width="3.28515625" style="11" customWidth="1"/>
    <col min="8711" max="8711" width="5.5703125" style="11" customWidth="1"/>
    <col min="8712" max="8712" width="4.42578125" style="11" customWidth="1"/>
    <col min="8713" max="8713" width="57.5703125" style="11" customWidth="1"/>
    <col min="8714" max="8714" width="19.140625" style="11" customWidth="1"/>
    <col min="8715" max="8715" width="9.7109375" style="11" customWidth="1"/>
    <col min="8716" max="8960" width="9.140625" style="11"/>
    <col min="8961" max="8961" width="4.42578125" style="11" customWidth="1"/>
    <col min="8962" max="8966" width="3.28515625" style="11" customWidth="1"/>
    <col min="8967" max="8967" width="5.5703125" style="11" customWidth="1"/>
    <col min="8968" max="8968" width="4.42578125" style="11" customWidth="1"/>
    <col min="8969" max="8969" width="57.5703125" style="11" customWidth="1"/>
    <col min="8970" max="8970" width="19.140625" style="11" customWidth="1"/>
    <col min="8971" max="8971" width="9.7109375" style="11" customWidth="1"/>
    <col min="8972" max="9216" width="9.140625" style="11"/>
    <col min="9217" max="9217" width="4.42578125" style="11" customWidth="1"/>
    <col min="9218" max="9222" width="3.28515625" style="11" customWidth="1"/>
    <col min="9223" max="9223" width="5.5703125" style="11" customWidth="1"/>
    <col min="9224" max="9224" width="4.42578125" style="11" customWidth="1"/>
    <col min="9225" max="9225" width="57.5703125" style="11" customWidth="1"/>
    <col min="9226" max="9226" width="19.140625" style="11" customWidth="1"/>
    <col min="9227" max="9227" width="9.7109375" style="11" customWidth="1"/>
    <col min="9228" max="9472" width="9.140625" style="11"/>
    <col min="9473" max="9473" width="4.42578125" style="11" customWidth="1"/>
    <col min="9474" max="9478" width="3.28515625" style="11" customWidth="1"/>
    <col min="9479" max="9479" width="5.5703125" style="11" customWidth="1"/>
    <col min="9480" max="9480" width="4.42578125" style="11" customWidth="1"/>
    <col min="9481" max="9481" width="57.5703125" style="11" customWidth="1"/>
    <col min="9482" max="9482" width="19.140625" style="11" customWidth="1"/>
    <col min="9483" max="9483" width="9.7109375" style="11" customWidth="1"/>
    <col min="9484" max="9728" width="9.140625" style="11"/>
    <col min="9729" max="9729" width="4.42578125" style="11" customWidth="1"/>
    <col min="9730" max="9734" width="3.28515625" style="11" customWidth="1"/>
    <col min="9735" max="9735" width="5.5703125" style="11" customWidth="1"/>
    <col min="9736" max="9736" width="4.42578125" style="11" customWidth="1"/>
    <col min="9737" max="9737" width="57.5703125" style="11" customWidth="1"/>
    <col min="9738" max="9738" width="19.140625" style="11" customWidth="1"/>
    <col min="9739" max="9739" width="9.7109375" style="11" customWidth="1"/>
    <col min="9740" max="9984" width="9.140625" style="11"/>
    <col min="9985" max="9985" width="4.42578125" style="11" customWidth="1"/>
    <col min="9986" max="9990" width="3.28515625" style="11" customWidth="1"/>
    <col min="9991" max="9991" width="5.5703125" style="11" customWidth="1"/>
    <col min="9992" max="9992" width="4.42578125" style="11" customWidth="1"/>
    <col min="9993" max="9993" width="57.5703125" style="11" customWidth="1"/>
    <col min="9994" max="9994" width="19.140625" style="11" customWidth="1"/>
    <col min="9995" max="9995" width="9.7109375" style="11" customWidth="1"/>
    <col min="9996" max="10240" width="9.140625" style="11"/>
    <col min="10241" max="10241" width="4.42578125" style="11" customWidth="1"/>
    <col min="10242" max="10246" width="3.28515625" style="11" customWidth="1"/>
    <col min="10247" max="10247" width="5.5703125" style="11" customWidth="1"/>
    <col min="10248" max="10248" width="4.42578125" style="11" customWidth="1"/>
    <col min="10249" max="10249" width="57.5703125" style="11" customWidth="1"/>
    <col min="10250" max="10250" width="19.140625" style="11" customWidth="1"/>
    <col min="10251" max="10251" width="9.7109375" style="11" customWidth="1"/>
    <col min="10252" max="10496" width="9.140625" style="11"/>
    <col min="10497" max="10497" width="4.42578125" style="11" customWidth="1"/>
    <col min="10498" max="10502" width="3.28515625" style="11" customWidth="1"/>
    <col min="10503" max="10503" width="5.5703125" style="11" customWidth="1"/>
    <col min="10504" max="10504" width="4.42578125" style="11" customWidth="1"/>
    <col min="10505" max="10505" width="57.5703125" style="11" customWidth="1"/>
    <col min="10506" max="10506" width="19.140625" style="11" customWidth="1"/>
    <col min="10507" max="10507" width="9.7109375" style="11" customWidth="1"/>
    <col min="10508" max="10752" width="9.140625" style="11"/>
    <col min="10753" max="10753" width="4.42578125" style="11" customWidth="1"/>
    <col min="10754" max="10758" width="3.28515625" style="11" customWidth="1"/>
    <col min="10759" max="10759" width="5.5703125" style="11" customWidth="1"/>
    <col min="10760" max="10760" width="4.42578125" style="11" customWidth="1"/>
    <col min="10761" max="10761" width="57.5703125" style="11" customWidth="1"/>
    <col min="10762" max="10762" width="19.140625" style="11" customWidth="1"/>
    <col min="10763" max="10763" width="9.7109375" style="11" customWidth="1"/>
    <col min="10764" max="11008" width="9.140625" style="11"/>
    <col min="11009" max="11009" width="4.42578125" style="11" customWidth="1"/>
    <col min="11010" max="11014" width="3.28515625" style="11" customWidth="1"/>
    <col min="11015" max="11015" width="5.5703125" style="11" customWidth="1"/>
    <col min="11016" max="11016" width="4.42578125" style="11" customWidth="1"/>
    <col min="11017" max="11017" width="57.5703125" style="11" customWidth="1"/>
    <col min="11018" max="11018" width="19.140625" style="11" customWidth="1"/>
    <col min="11019" max="11019" width="9.7109375" style="11" customWidth="1"/>
    <col min="11020" max="11264" width="9.140625" style="11"/>
    <col min="11265" max="11265" width="4.42578125" style="11" customWidth="1"/>
    <col min="11266" max="11270" width="3.28515625" style="11" customWidth="1"/>
    <col min="11271" max="11271" width="5.5703125" style="11" customWidth="1"/>
    <col min="11272" max="11272" width="4.42578125" style="11" customWidth="1"/>
    <col min="11273" max="11273" width="57.5703125" style="11" customWidth="1"/>
    <col min="11274" max="11274" width="19.140625" style="11" customWidth="1"/>
    <col min="11275" max="11275" width="9.7109375" style="11" customWidth="1"/>
    <col min="11276" max="11520" width="9.140625" style="11"/>
    <col min="11521" max="11521" width="4.42578125" style="11" customWidth="1"/>
    <col min="11522" max="11526" width="3.28515625" style="11" customWidth="1"/>
    <col min="11527" max="11527" width="5.5703125" style="11" customWidth="1"/>
    <col min="11528" max="11528" width="4.42578125" style="11" customWidth="1"/>
    <col min="11529" max="11529" width="57.5703125" style="11" customWidth="1"/>
    <col min="11530" max="11530" width="19.140625" style="11" customWidth="1"/>
    <col min="11531" max="11531" width="9.7109375" style="11" customWidth="1"/>
    <col min="11532" max="11776" width="9.140625" style="11"/>
    <col min="11777" max="11777" width="4.42578125" style="11" customWidth="1"/>
    <col min="11778" max="11782" width="3.28515625" style="11" customWidth="1"/>
    <col min="11783" max="11783" width="5.5703125" style="11" customWidth="1"/>
    <col min="11784" max="11784" width="4.42578125" style="11" customWidth="1"/>
    <col min="11785" max="11785" width="57.5703125" style="11" customWidth="1"/>
    <col min="11786" max="11786" width="19.140625" style="11" customWidth="1"/>
    <col min="11787" max="11787" width="9.7109375" style="11" customWidth="1"/>
    <col min="11788" max="12032" width="9.140625" style="11"/>
    <col min="12033" max="12033" width="4.42578125" style="11" customWidth="1"/>
    <col min="12034" max="12038" width="3.28515625" style="11" customWidth="1"/>
    <col min="12039" max="12039" width="5.5703125" style="11" customWidth="1"/>
    <col min="12040" max="12040" width="4.42578125" style="11" customWidth="1"/>
    <col min="12041" max="12041" width="57.5703125" style="11" customWidth="1"/>
    <col min="12042" max="12042" width="19.140625" style="11" customWidth="1"/>
    <col min="12043" max="12043" width="9.7109375" style="11" customWidth="1"/>
    <col min="12044" max="12288" width="9.140625" style="11"/>
    <col min="12289" max="12289" width="4.42578125" style="11" customWidth="1"/>
    <col min="12290" max="12294" width="3.28515625" style="11" customWidth="1"/>
    <col min="12295" max="12295" width="5.5703125" style="11" customWidth="1"/>
    <col min="12296" max="12296" width="4.42578125" style="11" customWidth="1"/>
    <col min="12297" max="12297" width="57.5703125" style="11" customWidth="1"/>
    <col min="12298" max="12298" width="19.140625" style="11" customWidth="1"/>
    <col min="12299" max="12299" width="9.7109375" style="11" customWidth="1"/>
    <col min="12300" max="12544" width="9.140625" style="11"/>
    <col min="12545" max="12545" width="4.42578125" style="11" customWidth="1"/>
    <col min="12546" max="12550" width="3.28515625" style="11" customWidth="1"/>
    <col min="12551" max="12551" width="5.5703125" style="11" customWidth="1"/>
    <col min="12552" max="12552" width="4.42578125" style="11" customWidth="1"/>
    <col min="12553" max="12553" width="57.5703125" style="11" customWidth="1"/>
    <col min="12554" max="12554" width="19.140625" style="11" customWidth="1"/>
    <col min="12555" max="12555" width="9.7109375" style="11" customWidth="1"/>
    <col min="12556" max="12800" width="9.140625" style="11"/>
    <col min="12801" max="12801" width="4.42578125" style="11" customWidth="1"/>
    <col min="12802" max="12806" width="3.28515625" style="11" customWidth="1"/>
    <col min="12807" max="12807" width="5.5703125" style="11" customWidth="1"/>
    <col min="12808" max="12808" width="4.42578125" style="11" customWidth="1"/>
    <col min="12809" max="12809" width="57.5703125" style="11" customWidth="1"/>
    <col min="12810" max="12810" width="19.140625" style="11" customWidth="1"/>
    <col min="12811" max="12811" width="9.7109375" style="11" customWidth="1"/>
    <col min="12812" max="13056" width="9.140625" style="11"/>
    <col min="13057" max="13057" width="4.42578125" style="11" customWidth="1"/>
    <col min="13058" max="13062" width="3.28515625" style="11" customWidth="1"/>
    <col min="13063" max="13063" width="5.5703125" style="11" customWidth="1"/>
    <col min="13064" max="13064" width="4.42578125" style="11" customWidth="1"/>
    <col min="13065" max="13065" width="57.5703125" style="11" customWidth="1"/>
    <col min="13066" max="13066" width="19.140625" style="11" customWidth="1"/>
    <col min="13067" max="13067" width="9.7109375" style="11" customWidth="1"/>
    <col min="13068" max="13312" width="9.140625" style="11"/>
    <col min="13313" max="13313" width="4.42578125" style="11" customWidth="1"/>
    <col min="13314" max="13318" width="3.28515625" style="11" customWidth="1"/>
    <col min="13319" max="13319" width="5.5703125" style="11" customWidth="1"/>
    <col min="13320" max="13320" width="4.42578125" style="11" customWidth="1"/>
    <col min="13321" max="13321" width="57.5703125" style="11" customWidth="1"/>
    <col min="13322" max="13322" width="19.140625" style="11" customWidth="1"/>
    <col min="13323" max="13323" width="9.7109375" style="11" customWidth="1"/>
    <col min="13324" max="13568" width="9.140625" style="11"/>
    <col min="13569" max="13569" width="4.42578125" style="11" customWidth="1"/>
    <col min="13570" max="13574" width="3.28515625" style="11" customWidth="1"/>
    <col min="13575" max="13575" width="5.5703125" style="11" customWidth="1"/>
    <col min="13576" max="13576" width="4.42578125" style="11" customWidth="1"/>
    <col min="13577" max="13577" width="57.5703125" style="11" customWidth="1"/>
    <col min="13578" max="13578" width="19.140625" style="11" customWidth="1"/>
    <col min="13579" max="13579" width="9.7109375" style="11" customWidth="1"/>
    <col min="13580" max="13824" width="9.140625" style="11"/>
    <col min="13825" max="13825" width="4.42578125" style="11" customWidth="1"/>
    <col min="13826" max="13830" width="3.28515625" style="11" customWidth="1"/>
    <col min="13831" max="13831" width="5.5703125" style="11" customWidth="1"/>
    <col min="13832" max="13832" width="4.42578125" style="11" customWidth="1"/>
    <col min="13833" max="13833" width="57.5703125" style="11" customWidth="1"/>
    <col min="13834" max="13834" width="19.140625" style="11" customWidth="1"/>
    <col min="13835" max="13835" width="9.7109375" style="11" customWidth="1"/>
    <col min="13836" max="14080" width="9.140625" style="11"/>
    <col min="14081" max="14081" width="4.42578125" style="11" customWidth="1"/>
    <col min="14082" max="14086" width="3.28515625" style="11" customWidth="1"/>
    <col min="14087" max="14087" width="5.5703125" style="11" customWidth="1"/>
    <col min="14088" max="14088" width="4.42578125" style="11" customWidth="1"/>
    <col min="14089" max="14089" width="57.5703125" style="11" customWidth="1"/>
    <col min="14090" max="14090" width="19.140625" style="11" customWidth="1"/>
    <col min="14091" max="14091" width="9.7109375" style="11" customWidth="1"/>
    <col min="14092" max="14336" width="9.140625" style="11"/>
    <col min="14337" max="14337" width="4.42578125" style="11" customWidth="1"/>
    <col min="14338" max="14342" width="3.28515625" style="11" customWidth="1"/>
    <col min="14343" max="14343" width="5.5703125" style="11" customWidth="1"/>
    <col min="14344" max="14344" width="4.42578125" style="11" customWidth="1"/>
    <col min="14345" max="14345" width="57.5703125" style="11" customWidth="1"/>
    <col min="14346" max="14346" width="19.140625" style="11" customWidth="1"/>
    <col min="14347" max="14347" width="9.7109375" style="11" customWidth="1"/>
    <col min="14348" max="14592" width="9.140625" style="11"/>
    <col min="14593" max="14593" width="4.42578125" style="11" customWidth="1"/>
    <col min="14594" max="14598" width="3.28515625" style="11" customWidth="1"/>
    <col min="14599" max="14599" width="5.5703125" style="11" customWidth="1"/>
    <col min="14600" max="14600" width="4.42578125" style="11" customWidth="1"/>
    <col min="14601" max="14601" width="57.5703125" style="11" customWidth="1"/>
    <col min="14602" max="14602" width="19.140625" style="11" customWidth="1"/>
    <col min="14603" max="14603" width="9.7109375" style="11" customWidth="1"/>
    <col min="14604" max="14848" width="9.140625" style="11"/>
    <col min="14849" max="14849" width="4.42578125" style="11" customWidth="1"/>
    <col min="14850" max="14854" width="3.28515625" style="11" customWidth="1"/>
    <col min="14855" max="14855" width="5.5703125" style="11" customWidth="1"/>
    <col min="14856" max="14856" width="4.42578125" style="11" customWidth="1"/>
    <col min="14857" max="14857" width="57.5703125" style="11" customWidth="1"/>
    <col min="14858" max="14858" width="19.140625" style="11" customWidth="1"/>
    <col min="14859" max="14859" width="9.7109375" style="11" customWidth="1"/>
    <col min="14860" max="15104" width="9.140625" style="11"/>
    <col min="15105" max="15105" width="4.42578125" style="11" customWidth="1"/>
    <col min="15106" max="15110" width="3.28515625" style="11" customWidth="1"/>
    <col min="15111" max="15111" width="5.5703125" style="11" customWidth="1"/>
    <col min="15112" max="15112" width="4.42578125" style="11" customWidth="1"/>
    <col min="15113" max="15113" width="57.5703125" style="11" customWidth="1"/>
    <col min="15114" max="15114" width="19.140625" style="11" customWidth="1"/>
    <col min="15115" max="15115" width="9.7109375" style="11" customWidth="1"/>
    <col min="15116" max="15360" width="9.140625" style="11"/>
    <col min="15361" max="15361" width="4.42578125" style="11" customWidth="1"/>
    <col min="15362" max="15366" width="3.28515625" style="11" customWidth="1"/>
    <col min="15367" max="15367" width="5.5703125" style="11" customWidth="1"/>
    <col min="15368" max="15368" width="4.42578125" style="11" customWidth="1"/>
    <col min="15369" max="15369" width="57.5703125" style="11" customWidth="1"/>
    <col min="15370" max="15370" width="19.140625" style="11" customWidth="1"/>
    <col min="15371" max="15371" width="9.7109375" style="11" customWidth="1"/>
    <col min="15372" max="15616" width="9.140625" style="11"/>
    <col min="15617" max="15617" width="4.42578125" style="11" customWidth="1"/>
    <col min="15618" max="15622" width="3.28515625" style="11" customWidth="1"/>
    <col min="15623" max="15623" width="5.5703125" style="11" customWidth="1"/>
    <col min="15624" max="15624" width="4.42578125" style="11" customWidth="1"/>
    <col min="15625" max="15625" width="57.5703125" style="11" customWidth="1"/>
    <col min="15626" max="15626" width="19.140625" style="11" customWidth="1"/>
    <col min="15627" max="15627" width="9.7109375" style="11" customWidth="1"/>
    <col min="15628" max="15872" width="9.140625" style="11"/>
    <col min="15873" max="15873" width="4.42578125" style="11" customWidth="1"/>
    <col min="15874" max="15878" width="3.28515625" style="11" customWidth="1"/>
    <col min="15879" max="15879" width="5.5703125" style="11" customWidth="1"/>
    <col min="15880" max="15880" width="4.42578125" style="11" customWidth="1"/>
    <col min="15881" max="15881" width="57.5703125" style="11" customWidth="1"/>
    <col min="15882" max="15882" width="19.140625" style="11" customWidth="1"/>
    <col min="15883" max="15883" width="9.7109375" style="11" customWidth="1"/>
    <col min="15884" max="16128" width="9.140625" style="11"/>
    <col min="16129" max="16129" width="4.42578125" style="11" customWidth="1"/>
    <col min="16130" max="16134" width="3.28515625" style="11" customWidth="1"/>
    <col min="16135" max="16135" width="5.5703125" style="11" customWidth="1"/>
    <col min="16136" max="16136" width="4.42578125" style="11" customWidth="1"/>
    <col min="16137" max="16137" width="57.5703125" style="11" customWidth="1"/>
    <col min="16138" max="16138" width="19.140625" style="11" customWidth="1"/>
    <col min="16139" max="16139" width="9.7109375" style="11" customWidth="1"/>
    <col min="16140" max="16384" width="9.140625" style="11"/>
  </cols>
  <sheetData>
    <row r="1" spans="1:11" x14ac:dyDescent="0.25">
      <c r="A1" s="128" t="s">
        <v>102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x14ac:dyDescent="0.25">
      <c r="A2" s="128" t="s">
        <v>130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1" x14ac:dyDescent="0.25">
      <c r="A3" s="131" t="s">
        <v>131</v>
      </c>
      <c r="B3" s="132"/>
      <c r="C3" s="132"/>
      <c r="D3" s="132"/>
      <c r="E3" s="132"/>
      <c r="F3" s="132"/>
      <c r="G3" s="132"/>
      <c r="H3" s="132"/>
      <c r="I3" s="132"/>
      <c r="J3" s="132"/>
    </row>
    <row r="5" spans="1:11" x14ac:dyDescent="0.25">
      <c r="A5" s="133" t="s">
        <v>103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1" x14ac:dyDescent="0.25">
      <c r="A6" s="133" t="s">
        <v>104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1" ht="36.75" customHeight="1" x14ac:dyDescent="0.25">
      <c r="A7" s="134" t="s">
        <v>105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1" x14ac:dyDescent="0.25">
      <c r="A8" s="124" t="s">
        <v>34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1" x14ac:dyDescent="0.25">
      <c r="A9" s="125" t="s">
        <v>106</v>
      </c>
      <c r="B9" s="125"/>
      <c r="C9" s="125"/>
      <c r="D9" s="125"/>
      <c r="E9" s="125"/>
      <c r="F9" s="125"/>
      <c r="G9" s="125"/>
      <c r="H9" s="125"/>
      <c r="I9" s="84" t="s">
        <v>48</v>
      </c>
      <c r="J9" s="84" t="s">
        <v>33</v>
      </c>
      <c r="K9" s="62"/>
    </row>
    <row r="10" spans="1:11" x14ac:dyDescent="0.25">
      <c r="A10" s="126">
        <v>1</v>
      </c>
      <c r="B10" s="126"/>
      <c r="C10" s="126"/>
      <c r="D10" s="126"/>
      <c r="E10" s="126"/>
      <c r="F10" s="126"/>
      <c r="G10" s="126"/>
      <c r="H10" s="126"/>
      <c r="I10" s="85">
        <v>2</v>
      </c>
      <c r="J10" s="86">
        <v>3</v>
      </c>
      <c r="K10" s="62"/>
    </row>
    <row r="11" spans="1:11" ht="28.5" x14ac:dyDescent="0.25">
      <c r="A11" s="127">
        <v>925</v>
      </c>
      <c r="B11" s="127"/>
      <c r="C11" s="127"/>
      <c r="D11" s="127"/>
      <c r="E11" s="127"/>
      <c r="F11" s="127"/>
      <c r="G11" s="127"/>
      <c r="H11" s="127"/>
      <c r="I11" s="87" t="s">
        <v>54</v>
      </c>
      <c r="J11" s="88">
        <f>J12</f>
        <v>-45.282720000000154</v>
      </c>
      <c r="K11" s="62"/>
    </row>
    <row r="12" spans="1:11" ht="28.5" x14ac:dyDescent="0.25">
      <c r="A12" s="89" t="s">
        <v>56</v>
      </c>
      <c r="B12" s="90">
        <v>1</v>
      </c>
      <c r="C12" s="90">
        <v>0</v>
      </c>
      <c r="D12" s="90">
        <v>0</v>
      </c>
      <c r="E12" s="90">
        <v>0</v>
      </c>
      <c r="F12" s="90">
        <v>0</v>
      </c>
      <c r="G12" s="91">
        <v>0</v>
      </c>
      <c r="H12" s="92">
        <v>0</v>
      </c>
      <c r="I12" s="87" t="s">
        <v>107</v>
      </c>
      <c r="J12" s="88">
        <f>J13</f>
        <v>-45.282720000000154</v>
      </c>
      <c r="K12" s="62"/>
    </row>
    <row r="13" spans="1:11" ht="31.5" x14ac:dyDescent="0.25">
      <c r="A13" s="93" t="s">
        <v>56</v>
      </c>
      <c r="B13" s="94" t="s">
        <v>108</v>
      </c>
      <c r="C13" s="94" t="s">
        <v>109</v>
      </c>
      <c r="D13" s="94" t="s">
        <v>110</v>
      </c>
      <c r="E13" s="94" t="s">
        <v>110</v>
      </c>
      <c r="F13" s="94" t="s">
        <v>110</v>
      </c>
      <c r="G13" s="94" t="s">
        <v>111</v>
      </c>
      <c r="H13" s="94" t="s">
        <v>112</v>
      </c>
      <c r="I13" s="95" t="s">
        <v>113</v>
      </c>
      <c r="J13" s="88">
        <f>SUM(J18,J14)</f>
        <v>-45.282720000000154</v>
      </c>
      <c r="K13" s="63"/>
    </row>
    <row r="14" spans="1:11" s="65" customFormat="1" x14ac:dyDescent="0.25">
      <c r="A14" s="96" t="s">
        <v>56</v>
      </c>
      <c r="B14" s="97" t="s">
        <v>108</v>
      </c>
      <c r="C14" s="97" t="s">
        <v>109</v>
      </c>
      <c r="D14" s="97" t="s">
        <v>110</v>
      </c>
      <c r="E14" s="97" t="s">
        <v>110</v>
      </c>
      <c r="F14" s="97" t="s">
        <v>110</v>
      </c>
      <c r="G14" s="97" t="s">
        <v>111</v>
      </c>
      <c r="H14" s="97" t="s">
        <v>69</v>
      </c>
      <c r="I14" s="98" t="s">
        <v>114</v>
      </c>
      <c r="J14" s="99">
        <f>SUM(J15)</f>
        <v>-2420.7836400000001</v>
      </c>
      <c r="K14" s="64"/>
    </row>
    <row r="15" spans="1:11" x14ac:dyDescent="0.25">
      <c r="A15" s="100" t="s">
        <v>56</v>
      </c>
      <c r="B15" s="101" t="s">
        <v>108</v>
      </c>
      <c r="C15" s="101" t="s">
        <v>109</v>
      </c>
      <c r="D15" s="101" t="s">
        <v>115</v>
      </c>
      <c r="E15" s="101" t="s">
        <v>110</v>
      </c>
      <c r="F15" s="101" t="s">
        <v>110</v>
      </c>
      <c r="G15" s="101" t="s">
        <v>111</v>
      </c>
      <c r="H15" s="101" t="s">
        <v>69</v>
      </c>
      <c r="I15" s="102" t="s">
        <v>116</v>
      </c>
      <c r="J15" s="103">
        <f>SUM(J16)</f>
        <v>-2420.7836400000001</v>
      </c>
      <c r="K15" s="63"/>
    </row>
    <row r="16" spans="1:11" ht="31.5" x14ac:dyDescent="0.25">
      <c r="A16" s="100" t="s">
        <v>56</v>
      </c>
      <c r="B16" s="101" t="s">
        <v>108</v>
      </c>
      <c r="C16" s="101" t="s">
        <v>109</v>
      </c>
      <c r="D16" s="101" t="s">
        <v>115</v>
      </c>
      <c r="E16" s="101" t="s">
        <v>108</v>
      </c>
      <c r="F16" s="101" t="s">
        <v>110</v>
      </c>
      <c r="G16" s="101" t="s">
        <v>111</v>
      </c>
      <c r="H16" s="101" t="s">
        <v>117</v>
      </c>
      <c r="I16" s="102" t="s">
        <v>118</v>
      </c>
      <c r="J16" s="103">
        <f>SUM(J17)</f>
        <v>-2420.7836400000001</v>
      </c>
      <c r="K16" s="63"/>
    </row>
    <row r="17" spans="1:11" ht="31.5" x14ac:dyDescent="0.25">
      <c r="A17" s="100" t="s">
        <v>56</v>
      </c>
      <c r="B17" s="101" t="s">
        <v>108</v>
      </c>
      <c r="C17" s="101" t="s">
        <v>109</v>
      </c>
      <c r="D17" s="101" t="s">
        <v>115</v>
      </c>
      <c r="E17" s="101" t="s">
        <v>108</v>
      </c>
      <c r="F17" s="101" t="s">
        <v>119</v>
      </c>
      <c r="G17" s="101" t="s">
        <v>111</v>
      </c>
      <c r="H17" s="101" t="s">
        <v>117</v>
      </c>
      <c r="I17" s="102" t="s">
        <v>120</v>
      </c>
      <c r="J17" s="103">
        <v>-2420.7836400000001</v>
      </c>
      <c r="K17" s="63"/>
    </row>
    <row r="18" spans="1:11" s="65" customFormat="1" x14ac:dyDescent="0.25">
      <c r="A18" s="96" t="s">
        <v>56</v>
      </c>
      <c r="B18" s="97" t="s">
        <v>108</v>
      </c>
      <c r="C18" s="97" t="s">
        <v>109</v>
      </c>
      <c r="D18" s="97" t="s">
        <v>110</v>
      </c>
      <c r="E18" s="97" t="s">
        <v>110</v>
      </c>
      <c r="F18" s="97" t="s">
        <v>110</v>
      </c>
      <c r="G18" s="97" t="s">
        <v>111</v>
      </c>
      <c r="H18" s="97" t="s">
        <v>121</v>
      </c>
      <c r="I18" s="98" t="s">
        <v>122</v>
      </c>
      <c r="J18" s="99">
        <f>SUM(J19)</f>
        <v>2375.50092</v>
      </c>
      <c r="K18" s="64"/>
    </row>
    <row r="19" spans="1:11" x14ac:dyDescent="0.25">
      <c r="A19" s="100" t="s">
        <v>56</v>
      </c>
      <c r="B19" s="101" t="s">
        <v>108</v>
      </c>
      <c r="C19" s="101" t="s">
        <v>109</v>
      </c>
      <c r="D19" s="101" t="s">
        <v>115</v>
      </c>
      <c r="E19" s="101" t="s">
        <v>110</v>
      </c>
      <c r="F19" s="101" t="s">
        <v>110</v>
      </c>
      <c r="G19" s="101" t="s">
        <v>111</v>
      </c>
      <c r="H19" s="101" t="s">
        <v>121</v>
      </c>
      <c r="I19" s="102" t="s">
        <v>123</v>
      </c>
      <c r="J19" s="103">
        <f>SUM(J20)</f>
        <v>2375.50092</v>
      </c>
      <c r="K19" s="63"/>
    </row>
    <row r="20" spans="1:11" ht="31.5" x14ac:dyDescent="0.25">
      <c r="A20" s="100" t="s">
        <v>56</v>
      </c>
      <c r="B20" s="101" t="s">
        <v>108</v>
      </c>
      <c r="C20" s="101" t="s">
        <v>109</v>
      </c>
      <c r="D20" s="101" t="s">
        <v>115</v>
      </c>
      <c r="E20" s="101" t="s">
        <v>108</v>
      </c>
      <c r="F20" s="101" t="s">
        <v>110</v>
      </c>
      <c r="G20" s="101" t="s">
        <v>111</v>
      </c>
      <c r="H20" s="101" t="s">
        <v>124</v>
      </c>
      <c r="I20" s="102" t="s">
        <v>125</v>
      </c>
      <c r="J20" s="103">
        <f>SUM(J21)</f>
        <v>2375.50092</v>
      </c>
      <c r="K20" s="63"/>
    </row>
    <row r="21" spans="1:11" ht="31.5" x14ac:dyDescent="0.25">
      <c r="A21" s="100" t="s">
        <v>56</v>
      </c>
      <c r="B21" s="101" t="s">
        <v>108</v>
      </c>
      <c r="C21" s="101" t="s">
        <v>109</v>
      </c>
      <c r="D21" s="101" t="s">
        <v>115</v>
      </c>
      <c r="E21" s="101" t="s">
        <v>108</v>
      </c>
      <c r="F21" s="101" t="s">
        <v>119</v>
      </c>
      <c r="G21" s="101" t="s">
        <v>111</v>
      </c>
      <c r="H21" s="101" t="s">
        <v>124</v>
      </c>
      <c r="I21" s="102" t="s">
        <v>126</v>
      </c>
      <c r="J21" s="103">
        <v>2375.50092</v>
      </c>
      <c r="K21" s="63"/>
    </row>
  </sheetData>
  <mergeCells count="10">
    <mergeCell ref="A8:J8"/>
    <mergeCell ref="A9:H9"/>
    <mergeCell ref="A10:H10"/>
    <mergeCell ref="A11:H11"/>
    <mergeCell ref="A1:J1"/>
    <mergeCell ref="A2:J2"/>
    <mergeCell ref="A3:J3"/>
    <mergeCell ref="A5:J5"/>
    <mergeCell ref="A6:J6"/>
    <mergeCell ref="A7:J7"/>
  </mergeCells>
  <pageMargins left="0.70866141732283472" right="0.11811023622047245" top="0.35433070866141736" bottom="0.15748031496062992" header="0.31496062992125984" footer="0.31496062992125984"/>
  <pageSetup paperSize="9" scale="93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ДЧБ (поселения)&lt;/DocName&gt;&#10;  &lt;VariantName&gt;ДЧБ (поселения)&lt;/VariantName&gt;&#10;  &lt;VariantLink xsi:nil=&quot;true&quot; /&gt;&#10;  &lt;ReportCode&gt;MAKET_d3a3d584_40e8_4ca6_9858_03759a26ccc1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C356EB6-3E08-4804-B1DD-A5AD43E6B7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1. Доходы</vt:lpstr>
      <vt:lpstr>2. Расходы Ведомст</vt:lpstr>
      <vt:lpstr>3. Расходы Разд, подр</vt:lpstr>
      <vt:lpstr>4. Источники фин деф</vt:lpstr>
      <vt:lpstr>'1. Доходы'!Заголовки_для_печати</vt:lpstr>
      <vt:lpstr>'1. Доходы'!Область_печати</vt:lpstr>
      <vt:lpstr>'2. Расходы Ведомст'!Область_печати</vt:lpstr>
      <vt:lpstr>'4. Источники фин деф'!Область_печати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Shprengel</dc:creator>
  <cp:lastModifiedBy>Shprengel</cp:lastModifiedBy>
  <cp:lastPrinted>2025-05-22T14:06:44Z</cp:lastPrinted>
  <dcterms:created xsi:type="dcterms:W3CDTF">2025-04-02T12:28:57Z</dcterms:created>
  <dcterms:modified xsi:type="dcterms:W3CDTF">2025-05-22T14:10:05Z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(поселения)</vt:lpwstr>
  </property>
  <property fmtid="{D5CDD505-2E9C-101B-9397-08002B2CF9AE}" pid="3" name="Название отчета">
    <vt:lpwstr>ДЧБ (поселения)(3).xlsx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24.1.5201.650456368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17-фу-шпренгель-ин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