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45" yWindow="300" windowWidth="15330" windowHeight="11205"/>
  </bookViews>
  <sheets>
    <sheet name="Доходная часть" sheetId="2" r:id="rId1"/>
    <sheet name="Расходная часть" sheetId="3" r:id="rId2"/>
    <sheet name="Источники" sheetId="4" r:id="rId3"/>
    <sheet name="Сведения" sheetId="5" r:id="rId4"/>
  </sheets>
  <definedNames>
    <definedName name="_xlnm.Print_Titles" localSheetId="0">'Доходная часть'!$12:$12</definedName>
    <definedName name="_xlnm.Print_Titles" localSheetId="1">'Расходная часть'!$12:$12</definedName>
    <definedName name="_xlnm.Print_Area" localSheetId="0">'Доходная часть'!$A$1:$E$67</definedName>
    <definedName name="_xlnm.Print_Area" localSheetId="2">Источники!$A$1:$F$21</definedName>
    <definedName name="_xlnm.Print_Area" localSheetId="1">'Расходная часть'!$A$1:$E$236</definedName>
    <definedName name="_xlnm.Print_Area" localSheetId="3">Сведения!$A$1:$C$44</definedName>
  </definedNames>
  <calcPr calcId="145621"/>
</workbook>
</file>

<file path=xl/calcChain.xml><?xml version="1.0" encoding="utf-8"?>
<calcChain xmlns="http://schemas.openxmlformats.org/spreadsheetml/2006/main">
  <c r="B36" i="5" l="1"/>
  <c r="C23" i="5"/>
  <c r="B23" i="5"/>
  <c r="B22" i="5"/>
  <c r="C21" i="5"/>
  <c r="B21" i="5"/>
  <c r="C20" i="5"/>
  <c r="B20" i="5"/>
  <c r="B19" i="5"/>
  <c r="C15" i="5"/>
  <c r="C16" i="5"/>
  <c r="C17" i="5"/>
  <c r="C18" i="5"/>
  <c r="B16" i="5"/>
  <c r="B17" i="5"/>
  <c r="B18" i="5"/>
  <c r="B15" i="5"/>
  <c r="C14" i="5"/>
  <c r="B14" i="5"/>
  <c r="C13" i="5"/>
  <c r="B13" i="5"/>
  <c r="D19" i="4"/>
  <c r="D20" i="4" l="1"/>
  <c r="C11" i="5" l="1"/>
  <c r="C24" i="5"/>
  <c r="B24" i="5"/>
  <c r="B11" i="5" l="1"/>
  <c r="E19" i="4" l="1"/>
  <c r="E13" i="4" s="1"/>
  <c r="C36" i="5" s="1"/>
  <c r="D14" i="4"/>
  <c r="E14" i="4"/>
  <c r="D15" i="4"/>
  <c r="F15" i="4" s="1"/>
  <c r="E15" i="4"/>
  <c r="D16" i="4"/>
  <c r="E16" i="4"/>
  <c r="F16" i="4" s="1"/>
  <c r="D17" i="4"/>
  <c r="E17" i="4"/>
  <c r="F17" i="4"/>
  <c r="D18" i="4"/>
  <c r="F18" i="4" s="1"/>
  <c r="E18" i="4"/>
  <c r="F14" i="4" l="1"/>
  <c r="D13" i="4" l="1"/>
  <c r="F19" i="4"/>
  <c r="A7" i="4"/>
  <c r="F13" i="4" l="1"/>
  <c r="F20" i="4"/>
  <c r="F21" i="4" l="1"/>
  <c r="A3" i="5" l="1"/>
  <c r="A3" i="4"/>
  <c r="A3" i="3"/>
  <c r="C1" i="5"/>
  <c r="F1" i="4"/>
  <c r="A7" i="3"/>
  <c r="E1" i="3"/>
  <c r="A4" i="5" l="1"/>
  <c r="A4" i="4"/>
  <c r="A2" i="5"/>
  <c r="A2" i="4"/>
  <c r="A4" i="3" l="1"/>
  <c r="A8" i="5" l="1"/>
  <c r="A5" i="5"/>
  <c r="A9" i="4" l="1"/>
  <c r="A9" i="3"/>
  <c r="A6" i="3"/>
  <c r="A2" i="3"/>
</calcChain>
</file>

<file path=xl/sharedStrings.xml><?xml version="1.0" encoding="utf-8"?>
<sst xmlns="http://schemas.openxmlformats.org/spreadsheetml/2006/main" count="664" uniqueCount="597">
  <si>
    <t>1</t>
  </si>
  <si>
    <t>2</t>
  </si>
  <si>
    <t>3</t>
  </si>
  <si>
    <t>4</t>
  </si>
  <si>
    <t>5</t>
  </si>
  <si>
    <t>00010000000000000000</t>
  </si>
  <si>
    <t>НАЛОГОВЫЕ И НЕНАЛОГОВЫЕ ДОХОДЫ</t>
  </si>
  <si>
    <t>00010100000000000000</t>
  </si>
  <si>
    <t>НАЛОГИ НА ПРИБЫЛЬ, ДОХОДЫ</t>
  </si>
  <si>
    <t>00010102000010000110</t>
  </si>
  <si>
    <t>Налог на доходы физических лиц</t>
  </si>
  <si>
    <t>00010300000000000000</t>
  </si>
  <si>
    <t>НАЛОГИ НА ТОВАРЫ (РАБОТЫ, УСЛУГИ), РЕАЛИЗУЕМЫЕ НА ТЕРРИТОРИИ РОССИЙСКОЙ ФЕДЕРАЦИИ</t>
  </si>
  <si>
    <t>00010302000010000110</t>
  </si>
  <si>
    <t>Акцизы по подакцизным товарам (продукции), производимым на территории Российской Федерации</t>
  </si>
  <si>
    <t>00010500000000000000</t>
  </si>
  <si>
    <t>НАЛОГИ НА СОВОКУПНЫЙ ДОХОД</t>
  </si>
  <si>
    <t>00010501000000000110</t>
  </si>
  <si>
    <t>Налог, взимаемый в связи с применением упрощенной системы налогообложения</t>
  </si>
  <si>
    <t>00010503000010000110</t>
  </si>
  <si>
    <t>Единый сельскохозяйственный налог</t>
  </si>
  <si>
    <t>00010504000020000110</t>
  </si>
  <si>
    <t>Налог, взимаемый в связи с применением патентной системы налогообложения</t>
  </si>
  <si>
    <t>00010600000000000000</t>
  </si>
  <si>
    <t>00010606000000000110</t>
  </si>
  <si>
    <t>00010800000000000000</t>
  </si>
  <si>
    <t>ГОСУДАРСТВЕННАЯ ПОШЛИНА</t>
  </si>
  <si>
    <t>00010803000010000110</t>
  </si>
  <si>
    <t>Государственная пошлина по делам, рассматриваемым в судах общей юрисдикции, мировыми судьями</t>
  </si>
  <si>
    <t>00011100000000000000</t>
  </si>
  <si>
    <t>ДОХОДЫ ОТ ИСПОЛЬЗОВАНИЯ ИМУЩЕСТВА, НАХОДЯЩЕГОСЯ В ГОСУДАРСТВЕННОЙ И МУНИЦИПАЛЬНОЙ СОБСТВЕННОСТИ</t>
  </si>
  <si>
    <t>00011105000000000120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</si>
  <si>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</si>
  <si>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</si>
  <si>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</si>
  <si>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00011200000000000000</t>
  </si>
  <si>
    <t>ПЛАТЕЖИ ПРИ ПОЛЬЗОВАНИИ ПРИРОДНЫМИ РЕСУРСАМИ</t>
  </si>
  <si>
    <t>00011201000010000120</t>
  </si>
  <si>
    <t>Плата за негативное воздействие на окружающую среду</t>
  </si>
  <si>
    <t>00011300000000000000</t>
  </si>
  <si>
    <t>ДОХОДЫ ОТ ОКАЗАНИЯ ПЛАТНЫХ УСЛУГ И КОМПЕНСАЦИИ ЗАТРАТ ГОСУДАРСТВА</t>
  </si>
  <si>
    <t>00011302000000000130</t>
  </si>
  <si>
    <t>Доходы от компенсации затрат государства</t>
  </si>
  <si>
    <t>00011400000000000000</t>
  </si>
  <si>
    <t>ДОХОДЫ ОТ ПРОДАЖИ МАТЕРИАЛЬНЫХ И НЕМАТЕРИАЛЬНЫХ АКТИВОВ</t>
  </si>
  <si>
    <t>00011402000000000000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</si>
  <si>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</si>
  <si>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00011406000000000430</t>
  </si>
  <si>
    <t>Доходы от продажи земельных участков, находящихся в государственной и муниципальной собственности</t>
  </si>
  <si>
    <t>00011600000000000000</t>
  </si>
  <si>
    <t>ШТРАФЫ, САНКЦИИ, ВОЗМЕЩЕНИЕ УЩЕРБА</t>
  </si>
  <si>
    <t>00011601000010000140</t>
  </si>
  <si>
    <t>Административные штрафы, установленные Кодексом Российской Федерации об административных правонарушениях</t>
  </si>
  <si>
    <t>00011610000000000140</t>
  </si>
  <si>
    <t>Платежи в целях возмещения причиненного ущерба (убытков)</t>
  </si>
  <si>
    <t>00011611000010000140</t>
  </si>
  <si>
    <t>Платежи, уплачиваемые в целях возмещения вреда</t>
  </si>
  <si>
    <t>00011700000000000000</t>
  </si>
  <si>
    <t>ПРОЧИЕ НЕНАЛОГОВЫЕ ДОХОДЫ</t>
  </si>
  <si>
    <t>00011701000000000180</t>
  </si>
  <si>
    <t>Невыясненные поступления</t>
  </si>
  <si>
    <t>00020000000000000000</t>
  </si>
  <si>
    <t>БЕЗВОЗМЕЗДНЫЕ ПОСТУПЛЕНИЯ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</si>
  <si>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</si>
  <si>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</si>
  <si>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</si>
  <si>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Дотации бюджетам бюджетной системы Российской Федерации</t>
  </si>
  <si>
    <t>00020220000000000150</t>
  </si>
  <si>
    <t>Субсидии бюджетам бюджетной системы Российской Федерации (межбюджетные субсидии)</t>
  </si>
  <si>
    <t>00020230000000000150</t>
  </si>
  <si>
    <t>Субвенции бюджетам бюджетной системы Российской Федерации</t>
  </si>
  <si>
    <t>00020240000000000150</t>
  </si>
  <si>
    <t>Иные межбюджетные трансферты</t>
  </si>
  <si>
    <t>Итого:</t>
  </si>
  <si>
    <t>Процент исполнения</t>
  </si>
  <si>
    <t>Плановые назначения</t>
  </si>
  <si>
    <t>00010601000000000110</t>
  </si>
  <si>
    <t>00010804000010000110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</si>
  <si>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</si>
  <si>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00011705000000000180</t>
  </si>
  <si>
    <t>Прочие неналоговые доходы</t>
  </si>
  <si>
    <t>00020700000000000000</t>
  </si>
  <si>
    <t>ПРОЧИЕ БЕЗВОЗМЕЗДНЫЕ ПОСТУПЛЕНИЯ</t>
  </si>
  <si>
    <t>Код целевой статьи</t>
  </si>
  <si>
    <t>Наименование целевой статьи</t>
  </si>
  <si>
    <t>Содержание автомобильных дорог общего пользования местного значения</t>
  </si>
  <si>
    <t>Оборудование и содержание ледовых переправ</t>
  </si>
  <si>
    <t>0211М00000</t>
  </si>
  <si>
    <t>Организация межмуниципальных перевозок</t>
  </si>
  <si>
    <t>0311Е73030</t>
  </si>
  <si>
    <t>Строительство, приобретение, реконструкцию, ремонт жилых помещений для обеспечения детей-сирот и детей, оставшихся без попечения родителей, лиц из числа детей-сирот и детей, оставшихся без попечения родителей, жилыми помещениями муниципально</t>
  </si>
  <si>
    <t>0311ЕR0820</t>
  </si>
  <si>
    <t>0322К00000</t>
  </si>
  <si>
    <t>Содержание объектов муниципальной собственности</t>
  </si>
  <si>
    <t>0411А00000</t>
  </si>
  <si>
    <t>Выполнение планового объема оказываемых муниципальных услуг, установленного муниципальным заданием</t>
  </si>
  <si>
    <t>0411А73010</t>
  </si>
  <si>
    <t>Субвенции на реализацию муниципальными дошкольными и общеобразовательными организациями в Республике Коми образовательных программ</t>
  </si>
  <si>
    <t>0411В73020</t>
  </si>
  <si>
    <t>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</si>
  <si>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0422А00000</t>
  </si>
  <si>
    <t>Оказание муниципальных услуг (выполнение работ) общеобразовательными учреждениями</t>
  </si>
  <si>
    <t>0422А73010</t>
  </si>
  <si>
    <t>0422Б73020</t>
  </si>
  <si>
    <t>0422ГS2010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</si>
  <si>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</si>
  <si>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Реализация народных проектов в сфере образования, прошедших отбор в рамках проекта "Народный бюджет"</t>
  </si>
  <si>
    <t>0433Л00000</t>
  </si>
  <si>
    <t>0433ЛS2700</t>
  </si>
  <si>
    <t>0444А00000</t>
  </si>
  <si>
    <t>Обеспечение деятельности лагерей с дневным пребыванием</t>
  </si>
  <si>
    <t>0444АS2040</t>
  </si>
  <si>
    <t>Мероприятия по проведению оздоровительной кампании детей</t>
  </si>
  <si>
    <t>0444Б00000</t>
  </si>
  <si>
    <t>Организация оздоровления и отдыха детей на базе выездных оздоровительных лагерей</t>
  </si>
  <si>
    <t>0466А00000</t>
  </si>
  <si>
    <t>Расходы в целях обеспечения выполнения функций органа местного самоуправления</t>
  </si>
  <si>
    <t>0511В00000</t>
  </si>
  <si>
    <t>Выполнение муниципального задания (ДШИ)</t>
  </si>
  <si>
    <t>0511ВS2700</t>
  </si>
  <si>
    <t>0522Д00000</t>
  </si>
  <si>
    <t>0522ДS2690</t>
  </si>
  <si>
    <t>0533Б00000</t>
  </si>
  <si>
    <t>0533БS2690</t>
  </si>
  <si>
    <t>0544А00000</t>
  </si>
  <si>
    <t>Выполнение муниципального задания (учреждения культуры)</t>
  </si>
  <si>
    <t>0544АS2690</t>
  </si>
  <si>
    <t>0544Б00000</t>
  </si>
  <si>
    <t>Проведение культурно-досуговых мероприятий</t>
  </si>
  <si>
    <t>Реализация народных проектов в сфере КУЛЬТУРЫ, прошедших отбор в рамках проекта "Народный бюджет"</t>
  </si>
  <si>
    <t>0555А00000</t>
  </si>
  <si>
    <t>Расходы в целях обеспечения выполнения функций ОМС</t>
  </si>
  <si>
    <t>0566А00000</t>
  </si>
  <si>
    <t>Выполнение муниципального задания (ЦХТО)</t>
  </si>
  <si>
    <t>0566АS2690</t>
  </si>
  <si>
    <t>Выполнение муниципального задания (КЦНК)</t>
  </si>
  <si>
    <t>0622Г00000</t>
  </si>
  <si>
    <t>Организация, проведение официальных физкультурно-оздоровительных спортивных мероприятий для населения, в том числе для лиц с ограниченными возможностями</t>
  </si>
  <si>
    <t>0633Б00000</t>
  </si>
  <si>
    <t>Участие в спортивных мероприятиях республиканского, межрегионального и всероссийского уровня</t>
  </si>
  <si>
    <t>0644А00000</t>
  </si>
  <si>
    <t>0733А00000</t>
  </si>
  <si>
    <t>Руководство и управление в сфере реализации подпрограммы</t>
  </si>
  <si>
    <t>Руководство и управление в сфере финансов</t>
  </si>
  <si>
    <t>Руководство и управление в сфере установленных функций органов местного самоуправления</t>
  </si>
  <si>
    <t>Содержание улично-дорожной сети</t>
  </si>
  <si>
    <t>9990000100</t>
  </si>
  <si>
    <t>Расходы по высшему должностному лицу органа местного самоуправления</t>
  </si>
  <si>
    <t>9990000300</t>
  </si>
  <si>
    <t>Руководитель контрольно-счетной палаты</t>
  </si>
  <si>
    <t>9990051180</t>
  </si>
  <si>
    <t>9990051200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</si>
  <si>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</si>
  <si>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9990073050</t>
  </si>
  <si>
    <t>9990073080</t>
  </si>
  <si>
    <t>9990073140</t>
  </si>
  <si>
    <t>9990082040</t>
  </si>
  <si>
    <t>Руководство и управление в сфере установленных функций органов государственной власти Республики Коми, государственных органов Республики Коми, образованных Главой Республики Коми или Правительством Республики Коми (центральный аппарат)</t>
  </si>
  <si>
    <t>Резервный фонд по предупреждению и ликвидации чрезвычайных ситуаций и последствий стихийных бедствий</t>
  </si>
  <si>
    <t>9990092920</t>
  </si>
  <si>
    <t>Выполнение других обязательств государства</t>
  </si>
  <si>
    <t>Код источника по бюджетной классификации</t>
  </si>
  <si>
    <t>6</t>
  </si>
  <si>
    <t>Источники финансирования дефицита бюджетов - всего</t>
  </si>
  <si>
    <t>500</t>
  </si>
  <si>
    <t>х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</si>
  <si>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</si>
  <si>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</si>
  <si>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</si>
  <si>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</si>
  <si>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</si>
  <si>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</si>
  <si>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710</t>
  </si>
  <si>
    <t>720</t>
  </si>
  <si>
    <t xml:space="preserve">Исполнено </t>
  </si>
  <si>
    <t>Код строки</t>
  </si>
  <si>
    <t>Наименование доходов и расходов</t>
  </si>
  <si>
    <t>ДОХОДЫ, всего</t>
  </si>
  <si>
    <t>в том числе:</t>
  </si>
  <si>
    <t>БЕЗВОЗМЕЗДНЫЕ  ПОСТУПЛЕНИЯ</t>
  </si>
  <si>
    <t xml:space="preserve">                  Дотации</t>
  </si>
  <si>
    <t xml:space="preserve">                  Субсидии</t>
  </si>
  <si>
    <t xml:space="preserve">                  Субвенции</t>
  </si>
  <si>
    <t xml:space="preserve">                  Иные межбюджетные трансферты</t>
  </si>
  <si>
    <t>РАСХОДЫ, всего</t>
  </si>
  <si>
    <t>Общегосударственные вопросы</t>
  </si>
  <si>
    <t>Национальная оборона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</si>
  <si>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</si>
  <si>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</si>
  <si>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</si>
  <si>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</si>
  <si>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</si>
  <si>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</si>
  <si>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</si>
  <si>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 xml:space="preserve"> Дефицит бюджета:                                                                                                                                      ("-" - дефицит, "+" - превышение доходов над расходами)</t>
  </si>
  <si>
    <t>Национальная безопасность и правоохранительная деятельность</t>
  </si>
  <si>
    <t>Налог на имущество физических лиц</t>
  </si>
  <si>
    <t>Земельный налог</t>
  </si>
  <si>
    <t>0422РL3040</t>
  </si>
  <si>
    <t xml:space="preserve">                                                                                             </t>
  </si>
  <si>
    <t>Код дохода по бюджетной классификации</t>
  </si>
  <si>
    <t xml:space="preserve">Наименование показателя </t>
  </si>
  <si>
    <t>00011406300000000430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</si>
  <si>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</si>
  <si>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Плановые назначения </t>
  </si>
  <si>
    <t>Исполнено</t>
  </si>
  <si>
    <t>0100000000</t>
  </si>
  <si>
    <t>Муниципальная программа "Развитие экономики"</t>
  </si>
  <si>
    <t>0200000000</t>
  </si>
  <si>
    <t>Муниципальная программа "Развитие дорожной и транспортной системы в Княжпогостском районе"</t>
  </si>
  <si>
    <t>0300000000</t>
  </si>
  <si>
    <t>Муниципальная программа "Развитие жилищного строительства и жилищно-коммунального хозяйства в Княжпогостском районе"</t>
  </si>
  <si>
    <t>0366А73120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</si>
  <si>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</si>
  <si>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0400000000</t>
  </si>
  <si>
    <t>Муниципальная программа "Развитие образования в Княжпогостском районе"</t>
  </si>
  <si>
    <t>0422АS2700</t>
  </si>
  <si>
    <t>Cофинансирование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</si>
  <si>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0422СS2Я00</t>
  </si>
  <si>
    <t>0500000000</t>
  </si>
  <si>
    <t>Муниципальная программа "Развитие отрасли "Культура в Княжпогостском районе"</t>
  </si>
  <si>
    <t>Софинансирование расходных обязательств, связанных с повышением оплаты труда работникам муниципальных учреждений культуры</t>
  </si>
  <si>
    <t>0571А00000</t>
  </si>
  <si>
    <t>0571АS2690</t>
  </si>
  <si>
    <t>0600000000</t>
  </si>
  <si>
    <t>Муниципальная программа "Развитие отрасли "Физическая культура и спорт" в "Княжпогостском районе"</t>
  </si>
  <si>
    <t>0700000000</t>
  </si>
  <si>
    <t>Муниципальная программа "Развитие муниципального управления"</t>
  </si>
  <si>
    <t>0711А00000</t>
  </si>
  <si>
    <t>0722А00000</t>
  </si>
  <si>
    <t>0722БS2840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</si>
  <si>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</si>
  <si>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0800000000</t>
  </si>
  <si>
    <t>Муниципальная программа "Профилактика правонарушений и обеспечение безопасности на территории МР "Княжпогостский"</t>
  </si>
  <si>
    <t>0813А73150</t>
  </si>
  <si>
    <t>Субвенции на осуществление государственных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</si>
  <si>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0815АS2010</t>
  </si>
  <si>
    <t>Укрепление материально-технической базы и создание безопасных условий в учреждениях социальной сферы</t>
  </si>
  <si>
    <t>0821А00000</t>
  </si>
  <si>
    <t>Организация временного трудоустройства несовершеннолетних граждан в возрасте от 14 до 18 лет</t>
  </si>
  <si>
    <t>0821ВS2040</t>
  </si>
  <si>
    <t>Организация оздоровления и отдыха несовершеннолетних, состоящих на профилактических учетах, и (или) находящихся в трудной жизненной ситуации</t>
  </si>
  <si>
    <t>0861А00000</t>
  </si>
  <si>
    <t>Антитеррористическая защищенность учреждений и объектов с массовым пребыванием людей</t>
  </si>
  <si>
    <t>0861АS2150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</si>
  <si>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</si>
  <si>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0900000000</t>
  </si>
  <si>
    <t>Муниципальная программа "Социальная защита населения"</t>
  </si>
  <si>
    <t>0933А73190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</si>
  <si>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</si>
  <si>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Реализация народных проектов по обустройству источников холодного водоснабжения, прошедших отбор в рамках проекта "Народный бюджет"</t>
  </si>
  <si>
    <t>Реализация народных проектов в сфере БЛАГОУСТРОЙСТВА, прошедших отбор в рамках проекта "Народный проект"</t>
  </si>
  <si>
    <t>9900000000</t>
  </si>
  <si>
    <t>Непрограммные мероприятия</t>
  </si>
  <si>
    <t>Субвенции на 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</si>
  <si>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Наименование показателя</t>
  </si>
  <si>
    <t>УТВЕРЖДЕНО</t>
  </si>
  <si>
    <t>Единица измерения: тыс руб</t>
  </si>
  <si>
    <t xml:space="preserve"> </t>
  </si>
  <si>
    <t>постановлением администрации</t>
  </si>
  <si>
    <t>Единица измерения: рубль</t>
  </si>
  <si>
    <t>НАЛОГИ НА ИМУЩЕСТВО</t>
  </si>
  <si>
    <t>0210000000</t>
  </si>
  <si>
    <t>Подпрограмма "Развитие транспортной инфраструктуры и транспортного обслуживания населения и экономики МР "Княжпогостский"</t>
  </si>
  <si>
    <t>0310000000</t>
  </si>
  <si>
    <t>Подпрограмма "Создание условий для обеспечения населения доступным и комфортным жильем населения"</t>
  </si>
  <si>
    <t>0320000000</t>
  </si>
  <si>
    <t>Подпрограмма "Обеспечение населения качественными жилищно-коммунальными услугами"</t>
  </si>
  <si>
    <t>0360000000</t>
  </si>
  <si>
    <t>Подпрограмма "Обеспечение ветеринарного благополучия"</t>
  </si>
  <si>
    <t>0410000000</t>
  </si>
  <si>
    <t>Подпрограмма "Развитие системы дошкольного образования в Княжпогостском районе"</t>
  </si>
  <si>
    <t>0411ЛS2010</t>
  </si>
  <si>
    <t>0420000000</t>
  </si>
  <si>
    <t>Подпрограмма "Развитие системы общего образования в Княжпогостском районе"</t>
  </si>
  <si>
    <t>0430000000</t>
  </si>
  <si>
    <t>Подпрограмма "Дети и молодежь Княжпогостского района"</t>
  </si>
  <si>
    <t>0440000000</t>
  </si>
  <si>
    <t>Подпрограмма "Организация оздоровления и отдыха детей Княжпогостского района"</t>
  </si>
  <si>
    <t>0460000000</t>
  </si>
  <si>
    <t>Подпрограмма "Обеспечение условий для реализации муниципальной программы"</t>
  </si>
  <si>
    <t>0510000000</t>
  </si>
  <si>
    <t>Подпрограмма "Развитие учреждений культуры дополнительного образования"</t>
  </si>
  <si>
    <t>0520000000</t>
  </si>
  <si>
    <t>Подпрограмма "Развитие библиотечного дела"</t>
  </si>
  <si>
    <t>0530000000</t>
  </si>
  <si>
    <t>Подпрограмма "Развитие музейного дела"</t>
  </si>
  <si>
    <t>0540000000</t>
  </si>
  <si>
    <t>Подпрограмма "Развитие народного, художественного творчества и культурно-досуговой деятельности"</t>
  </si>
  <si>
    <t>0550000000</t>
  </si>
  <si>
    <t>Подпрограмма "Обеспечение условий для реализации программы"</t>
  </si>
  <si>
    <t>0560000000</t>
  </si>
  <si>
    <t>Подпрограмма "Хозяйственно-техническое обеспечение учреждений"</t>
  </si>
  <si>
    <t>0570000000</t>
  </si>
  <si>
    <t>Подпрограмма "Развитие и сохранение национальных культур"</t>
  </si>
  <si>
    <t>0620000000</t>
  </si>
  <si>
    <t>Подпрограмма "Массовая физическая культура"</t>
  </si>
  <si>
    <t>0630000000</t>
  </si>
  <si>
    <t>Подпрограмма "Спорт высоких достижений"</t>
  </si>
  <si>
    <t>0640000000</t>
  </si>
  <si>
    <t>Развитие учреждений физической культуры и спорта</t>
  </si>
  <si>
    <t>0710000000</t>
  </si>
  <si>
    <t>Подпрограмма "Управление муниципальными финансами"</t>
  </si>
  <si>
    <t>0720000000</t>
  </si>
  <si>
    <t>Подпрограмма "Управление муниципальным имуществом"</t>
  </si>
  <si>
    <t>0730000000</t>
  </si>
  <si>
    <t>Подпрограмма "Муниципальное управление"</t>
  </si>
  <si>
    <t>0810000000</t>
  </si>
  <si>
    <t>Подпрограмма "Профилактика преступлений и иных правонарушений"</t>
  </si>
  <si>
    <t>0820000000</t>
  </si>
  <si>
    <t>Подпрограмма "Профилактика безнадзорности, правонарушений и преступлений несовершеннолетних"</t>
  </si>
  <si>
    <t>0840000000</t>
  </si>
  <si>
    <t>Подпрограмма "Гражданская оборона, защита населения и территорий от чрезвычайных ситуаций"</t>
  </si>
  <si>
    <t>0860000000</t>
  </si>
  <si>
    <t>Подпрограмма "Профилактика терроризма и экстремизма"</t>
  </si>
  <si>
    <t>0930000000</t>
  </si>
  <si>
    <t>Подпрограмма "Социальная защита населения"</t>
  </si>
  <si>
    <t>9990000000</t>
  </si>
  <si>
    <t>Непрограммные расходы</t>
  </si>
  <si>
    <t>Численность муниципальных должностей органов местного самоуправления, чел.</t>
  </si>
  <si>
    <t>Численность муниципальных служащих органов местного самоуправления, чел.</t>
  </si>
  <si>
    <t xml:space="preserve">Численность работников органов местного самоуправления и муниципальных учреждений, чел. </t>
  </si>
  <si>
    <t>Справочно: Сведения о численности муниципальных служащих органов местного самоуправления, работниках муниципальных учреждений и фактических затратах на их денежное содержание</t>
  </si>
  <si>
    <t>Фактические затраты на их содержание, тыс. руб.</t>
  </si>
  <si>
    <t>00011105300000000120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</si>
  <si>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</si>
  <si>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0411АS2700</t>
  </si>
  <si>
    <t>9990073180</t>
  </si>
  <si>
    <t>Субвенции на 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</si>
  <si>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БЕЗВОЗМЕЗДНЫЕ ПОСТУПЛЕНИЯ ОТ НЕГОСУДАРСТВЕННЫХ ОРГАНИЗАЦИЙ</t>
  </si>
  <si>
    <t>ВОЗВРАТ ОСТАТКОВ СУБСИДИЙ, СУБВЕНЦИЙ И ИНЫХ МЕЖБЮДЖЕТНЫХ ТРАНСФЕРТОВ, ИМЕЮЩИХ ЦЕЛЕВОЕ НАЗНАЧЕНИЕ, ПРОШЛЫХ ЛЕТ</t>
  </si>
  <si>
    <t>Реализация народных проектов в сфере ДОРОЖНОЙ ДЕЯТЕЛЬНОСТИ, прошедших отбор в рамках проекта "Народный бюджет"</t>
  </si>
  <si>
    <t>0211МS2070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</si>
  <si>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</si>
  <si>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0311В00000</t>
  </si>
  <si>
    <t>Формирование и проведение государственного кадастрового учета земельных участков под многоквартирными домами и муниципальными объектами, паспортизация муниципальных объектов, определение рыночной стоимости объектов недвижимости</t>
  </si>
  <si>
    <t>0950000000</t>
  </si>
  <si>
    <t>Подпрограмма "Поддержка социально ориентированных некоммерческих организаций"</t>
  </si>
  <si>
    <t>0951А00000</t>
  </si>
  <si>
    <t>Предоставление субсидий СОНКО, деятельность которых направлена на решение социальных проблем</t>
  </si>
  <si>
    <t>00010807000010000110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</si>
  <si>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</si>
  <si>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0130000000</t>
  </si>
  <si>
    <t>Подпрограмма "Развитие лесного хозяйства"</t>
  </si>
  <si>
    <t>0131А73060</t>
  </si>
  <si>
    <t>Субвенции на возмещение недополученных доходов, возникающих в результате государственного регулирования цен на топливо твердое, - используемое для нужд отопления</t>
  </si>
  <si>
    <t>0466А00100</t>
  </si>
  <si>
    <t>Расходы в целях обеспечения выполнения функций ОМС (муниципальная служба)</t>
  </si>
  <si>
    <t>0555А00100</t>
  </si>
  <si>
    <t>0711А00100</t>
  </si>
  <si>
    <t>Руководство и управление в сфере финансов (муниципальная служба)</t>
  </si>
  <si>
    <t>0722А00100</t>
  </si>
  <si>
    <t>Руководство и управление в сфере реализации подпрограммы (муниципальная служба)</t>
  </si>
  <si>
    <t>0733А00100</t>
  </si>
  <si>
    <t>Руководство и управление в сфере установленных функций ОМС (муниципальная служба)</t>
  </si>
  <si>
    <t>0842А82710</t>
  </si>
  <si>
    <t>0870000000</t>
  </si>
  <si>
    <t>Подпрограмма "Охрана окружающей среды"</t>
  </si>
  <si>
    <t>0871А00000</t>
  </si>
  <si>
    <t>Сбор, транспортировка, размещение отходов, образовавшихся при проведении экологических акций, субботников</t>
  </si>
  <si>
    <t>0871Б00000</t>
  </si>
  <si>
    <t>Ликвидация мест несанкционированного размещения отходов</t>
  </si>
  <si>
    <t>0933Б00000</t>
  </si>
  <si>
    <t>Увековечивание памяти военнослужащих, погибших в ходе специальной военной операции</t>
  </si>
  <si>
    <t>Субвенции на 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</si>
  <si>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9990073070</t>
  </si>
  <si>
    <t>Субвенции на осуществление переданных государственных полномочий, предусмотренных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</si>
  <si>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0340000000</t>
  </si>
  <si>
    <t>Подпрограмма "Формирование городской среды"</t>
  </si>
  <si>
    <t>0770000000</t>
  </si>
  <si>
    <t>Подпрограмма "Реализация прочих функций, связанных с городским муниципальным управлением"</t>
  </si>
  <si>
    <t>00011601330000000140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</si>
  <si>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</si>
  <si>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</si>
  <si>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0422Н00000</t>
  </si>
  <si>
    <t>Развитие системы оценки качества образования</t>
  </si>
  <si>
    <t>00021900000000000000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</si>
  <si>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</si>
  <si>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Выполнение муниципального задания (МЦБС)</t>
  </si>
  <si>
    <t>Выполнение муниципального задания (РИКМ)</t>
  </si>
  <si>
    <t>Выполнение муниципального задания (МАУ КЦСМ)</t>
  </si>
  <si>
    <t>Привлечение бюджетных кредитов из других бюджетов бюджетной системы Российской Федерации в валюте Российской Федерации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</si>
  <si>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</si>
  <si>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0211У00000</t>
  </si>
  <si>
    <t>0322ВS2850</t>
  </si>
  <si>
    <t>Оплата муниципальными учреждениями расходов по коммунальным услугам</t>
  </si>
  <si>
    <t>0322Г00000</t>
  </si>
  <si>
    <t>Оплата услуг по уличному освещению</t>
  </si>
  <si>
    <t>Мероприятия по содержанию муниципальной бани</t>
  </si>
  <si>
    <t>0322Н00005</t>
  </si>
  <si>
    <t>Благоустройство территорий сельских поселений</t>
  </si>
  <si>
    <t>0411АS2850</t>
  </si>
  <si>
    <t>0422АS2850</t>
  </si>
  <si>
    <t>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</si>
  <si>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0433ЛS2850</t>
  </si>
  <si>
    <t>0511ВS2850</t>
  </si>
  <si>
    <t>0522АL5193</t>
  </si>
  <si>
    <t>0522ДS2850</t>
  </si>
  <si>
    <t>0533БS2850</t>
  </si>
  <si>
    <t>0544АS2850</t>
  </si>
  <si>
    <t>0566АS2850</t>
  </si>
  <si>
    <t>0571АS2850</t>
  </si>
  <si>
    <t>0644АS2850</t>
  </si>
  <si>
    <t>0650000000</t>
  </si>
  <si>
    <t>Развитие организаций дополнительного образования в сфере физической культуры</t>
  </si>
  <si>
    <t>0655А00000</t>
  </si>
  <si>
    <t>0655АS2700</t>
  </si>
  <si>
    <t>0655АS2850</t>
  </si>
  <si>
    <t>0771А00000</t>
  </si>
  <si>
    <t>Реализация народных проектов в сфере ЗАНЯТОСТИ НАСЕЛЕНИЯ, прошедших отбор в рамках проекта "Народный бюджет"</t>
  </si>
  <si>
    <t>муниципального округа "Княжпогостский"</t>
  </si>
  <si>
    <t xml:space="preserve">ОТЧЕТ ОБ ИСПОЛНЕНИИ БЮДЖЕТА МУНИЦИПАЛЬНОГО ОКРУГА "КНЯЖПОГОСТСКИЙ" </t>
  </si>
  <si>
    <t xml:space="preserve">ПО ДОХОДАМ </t>
  </si>
  <si>
    <t>ПО РАСХОДАМ</t>
  </si>
  <si>
    <t xml:space="preserve">ПО ИСТОЧНИКАМ ФИНАНСИРОВАНИЯ ДЕФИЦИТА БЮДЖЕТА </t>
  </si>
  <si>
    <t>СВЕДЕНИЯ ОБ ИСПОЛНЕНИИ БЮДЖЕТА МУНИЦИПАЛЬНОГО ОКРУГА "КНЯЖПОГОСТСКИЙ", О ЧИСЛЕННОСТИ МУНИЦИПАЛЬНЫХ СЛУЖАЩИХ, РАБОТНИКАХ МУНИЦИПАЛЬНЫХ УЧРЕЖДЕНИЙ И ФАКТИЧЕСКИХ ЗАТРАТАХ НА ИХ ДЕНЕЖНОЕ СОДЕРЖАНИЕ</t>
  </si>
  <si>
    <t>00010303000010000110</t>
  </si>
  <si>
    <t>Туристический налог</t>
  </si>
  <si>
    <t>00010502000020000110</t>
  </si>
  <si>
    <t>Единый налог на вмененный доход для отдельных видов деятельности</t>
  </si>
  <si>
    <t>00010507000010000110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</si>
  <si>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</si>
  <si>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00020704000140000150</t>
  </si>
  <si>
    <t>Прочие безвозмездные поступления в бюджеты муниципальных округов</t>
  </si>
  <si>
    <t>00021900000140000150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</si>
  <si>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</si>
  <si>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0110000000</t>
  </si>
  <si>
    <t>Подпрограмма "Развитие малого и среднего предпринимательства"</t>
  </si>
  <si>
    <t>0112ЖS2800</t>
  </si>
  <si>
    <t>Реализация народных проектов в сфере малого и среднего предпринимательства, прошедших отбор в рамках проекта "Народный бюджет"</t>
  </si>
  <si>
    <t>0211А00000</t>
  </si>
  <si>
    <t>0211А9Д000</t>
  </si>
  <si>
    <t>Содержание автомобильных дорог общего пользования местного значения за счет средств ДФ</t>
  </si>
  <si>
    <t>0211АSД153</t>
  </si>
  <si>
    <t>0211Б9Д000</t>
  </si>
  <si>
    <t>Капитальный ремонт и ремонт автомобильных дорог общего пользования местного значения</t>
  </si>
  <si>
    <t>0211В9Д000</t>
  </si>
  <si>
    <t>0211ВSД152</t>
  </si>
  <si>
    <t>Оборудование и содержание ледовых переправ и зимних автомобильных дорог общего пользования местного значения</t>
  </si>
  <si>
    <t>0211Д00000</t>
  </si>
  <si>
    <t>Мероприятия по организации и содержанию паромной переправы</t>
  </si>
  <si>
    <t>0211ЛSД151</t>
  </si>
  <si>
    <t>0211У9Д000</t>
  </si>
  <si>
    <t>0311Г00000</t>
  </si>
  <si>
    <t>Предоставление земельных участков отдельным категориям граждан</t>
  </si>
  <si>
    <t>Субвенции на обеспечение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жилыми помещениями</t>
  </si>
  <si>
    <t>0322В00000</t>
  </si>
  <si>
    <t>Оплата коммунальных услуг</t>
  </si>
  <si>
    <t>0322ЕS2300</t>
  </si>
  <si>
    <t>0322И00000</t>
  </si>
  <si>
    <t>Разработка и утверждение схем водоснабжения, водоотведения и теплоснабжения</t>
  </si>
  <si>
    <t>0322Л00000</t>
  </si>
  <si>
    <t>Мероприятия по содержанию и обустройству мест захоронения, транспортировки и вывоз в морг тел умерших</t>
  </si>
  <si>
    <t>0322М00000</t>
  </si>
  <si>
    <t>0322Н00000</t>
  </si>
  <si>
    <t>Благоустройство территорий</t>
  </si>
  <si>
    <t>0322Н71090</t>
  </si>
  <si>
    <t>Благоустройство территорий в рамках реализации народных инициатив</t>
  </si>
  <si>
    <t>0322Н92724</t>
  </si>
  <si>
    <t>Реализация мероприятий, направленных на исполнение наказов избирателей</t>
  </si>
  <si>
    <t>0322НS2980</t>
  </si>
  <si>
    <t>Реализация мероприятий по благоустройству сельских территорий</t>
  </si>
  <si>
    <t>0322СS2200</t>
  </si>
  <si>
    <t>0322У00000</t>
  </si>
  <si>
    <t>Обеспечение населения муниципального образования качественными услугами водоотведения</t>
  </si>
  <si>
    <t>034И455550</t>
  </si>
  <si>
    <t>Поддержка муниципальных программ формирования современной городской среды</t>
  </si>
  <si>
    <t>0350000000</t>
  </si>
  <si>
    <t>Подпрограмма "Обращение с отходами производства и потребления"</t>
  </si>
  <si>
    <t>0355Б00000</t>
  </si>
  <si>
    <t>Проведение мероприятий муниципальными учреждениями услуг по обращению с твердыми коммунальными отходами</t>
  </si>
  <si>
    <t>0355БS2850</t>
  </si>
  <si>
    <t>Оплата муниципальными учреждениями услуг по обращению с твердыми коммунальными отходами</t>
  </si>
  <si>
    <t>0370000000</t>
  </si>
  <si>
    <t>Подпрограмма "Обеспечение мероприятий по переселению (расселению) и сносу многоквартирных домов, признанных аварийными"</t>
  </si>
  <si>
    <t>0371А00000</t>
  </si>
  <si>
    <t>Мероприятия по переселению (расселению) граждан, проживающих в многоквартирных домах, признанных аварийными и подлежащими сносу</t>
  </si>
  <si>
    <t>0411Л71090</t>
  </si>
  <si>
    <t>Укрепление материально-технической базы и создание безопасных условий в организациях в сфере образования в рамках реализации народных инициатив</t>
  </si>
  <si>
    <t>0411ПS2Я00</t>
  </si>
  <si>
    <t>0422Г00000</t>
  </si>
  <si>
    <t>Укрепление материально-технической базы</t>
  </si>
  <si>
    <t>0422Г71090</t>
  </si>
  <si>
    <t>0422Д00000</t>
  </si>
  <si>
    <t>Проведение районных мероприятий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</si>
  <si>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</si>
  <si>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042Ю650500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</si>
  <si>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</si>
  <si>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042Ю651790</t>
  </si>
  <si>
    <t>042Ю653030</t>
  </si>
  <si>
    <t>0433И00000</t>
  </si>
  <si>
    <t>Поддержка отрасли культура (Комплектование книжных фондов библиотек)</t>
  </si>
  <si>
    <t>0522ЖS2500</t>
  </si>
  <si>
    <t>0522ИS2150</t>
  </si>
  <si>
    <t>Укрепление материально-технической базы муниципальных учреждений сферы культуры</t>
  </si>
  <si>
    <t>0533ГS2500</t>
  </si>
  <si>
    <t>0544АL5192</t>
  </si>
  <si>
    <t>Поддержка отрасли культура (Лучшие учреждения культуры)</t>
  </si>
  <si>
    <t>Выполнение муниципального задания (МАО ДО КСШ)</t>
  </si>
  <si>
    <t>0660000000</t>
  </si>
  <si>
    <t>0661А00000</t>
  </si>
  <si>
    <t>0661А00100</t>
  </si>
  <si>
    <t>0711Г00000</t>
  </si>
  <si>
    <t>Обслуживание муниципального долга</t>
  </si>
  <si>
    <t>0733Б00000</t>
  </si>
  <si>
    <t>Содействие деятельности старост в поселениях</t>
  </si>
  <si>
    <t>0814А00000</t>
  </si>
  <si>
    <t>Содействие деятельности народных дружин</t>
  </si>
  <si>
    <t>0841А74100</t>
  </si>
  <si>
    <t>Обеспечение первичных мер пожарной безопасности (обустройство и (или) ремонт пожарных водоемов)</t>
  </si>
  <si>
    <t>0841Б00000</t>
  </si>
  <si>
    <t>Мероприятия по организации деятельности по сбору и транспортированию твёрдых коммунальных отходов</t>
  </si>
  <si>
    <t>0871БS2Ж00</t>
  </si>
  <si>
    <t>Реализация народных проектов в сфере охраны окружающей среды, прошедших отбор в рамках проекта "Народный бюджет"</t>
  </si>
  <si>
    <t>0871Г00000</t>
  </si>
  <si>
    <t>Осуществление мер пожарной безопасности и тушения лесных пожаров</t>
  </si>
  <si>
    <t>0910000000</t>
  </si>
  <si>
    <t>Подпрограмма "Содействие занятости населения"</t>
  </si>
  <si>
    <t>0911АS2400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</si>
  <si>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</si>
  <si>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Субвенции на осуществление государственных полномочий Республики Коми, предусмотренных пунктом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 </t>
  </si>
  <si>
    <t>9990073170</t>
  </si>
  <si>
    <t>Субвенции на 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</si>
  <si>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изменение остатков средств</t>
  </si>
  <si>
    <t>700</t>
  </si>
  <si>
    <t xml:space="preserve"> 000 0105000000 0000 500</t>
  </si>
  <si>
    <t xml:space="preserve"> 000 0105000000 0000 600</t>
  </si>
  <si>
    <t>Увеличение остатков средств бюджетов</t>
  </si>
  <si>
    <t>Уменьшение остатков средств бюджетов</t>
  </si>
  <si>
    <t>Обслуживание государственного (муниципального) долга</t>
  </si>
  <si>
    <t>00011715000000000150</t>
  </si>
  <si>
    <t>Инициативные платежи</t>
  </si>
  <si>
    <t>00020800000000000000</t>
  </si>
  <si>
    <t>00020804000140000150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</si>
  <si>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</si>
  <si>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0311П00000</t>
  </si>
  <si>
    <t>Мероприятия в сфере жилищного законодательства</t>
  </si>
  <si>
    <t>0322КS2950</t>
  </si>
  <si>
    <t>Оплата расходов по исполнительным документам по взысканию задолженности за содержание незаселенного (свободного от проживания) муниципального жилого фонда</t>
  </si>
  <si>
    <t>0330000000</t>
  </si>
  <si>
    <t>Градостроительная деятельность</t>
  </si>
  <si>
    <t>0331АS2130</t>
  </si>
  <si>
    <t>Реализация мероприятий по описанию местоположения границ населенных пунктов и территориальных зон</t>
  </si>
  <si>
    <t>0411Л00000</t>
  </si>
  <si>
    <t>Укрепление материально-технической базы в дошкольных образовательных организациях</t>
  </si>
  <si>
    <t>0544И71090</t>
  </si>
  <si>
    <t>Проведение ремонтных работ в рамках реализации народных инициатив</t>
  </si>
  <si>
    <t>0544ИS4091</t>
  </si>
  <si>
    <t>Проведение ремонтных работ в рамках реализации инициативных проектов в Республике Коми, прошедших конкурсный отбор</t>
  </si>
  <si>
    <t>0655Б71090</t>
  </si>
  <si>
    <t>Укрепление материально-технической базы организаций дополнительного образования в сфере физической культуры в рамках реализации народных инициатив</t>
  </si>
  <si>
    <t>0655БS2090</t>
  </si>
  <si>
    <t>Субсидии на государственную поддержку организаций, входящих в систему спортивной подготовки</t>
  </si>
  <si>
    <t>0811АS2370</t>
  </si>
  <si>
    <t>Мероприятия по предоставлению помещения для работы на обслуживаемом административном участке муниципального округа сотруднику, замещающему должность участкового уполномоченного полиции</t>
  </si>
  <si>
    <t>0841В00000</t>
  </si>
  <si>
    <t>Проведение профилактических дезинсекционных мероприятий по противоклещевой обработке территорий населенных пунктов</t>
  </si>
  <si>
    <t>00011301000000000130</t>
  </si>
  <si>
    <t>Доходы от оказания платных услуг (работ)</t>
  </si>
  <si>
    <t>0211Б00000</t>
  </si>
  <si>
    <t>0433ГS2054</t>
  </si>
  <si>
    <t>Развитие сети молодежных центров (пространств)</t>
  </si>
  <si>
    <t>0433ИS2051</t>
  </si>
  <si>
    <t>Проведение молодежных форумов</t>
  </si>
  <si>
    <t>0522Ж00000</t>
  </si>
  <si>
    <t>Проведение текущих ремонтов</t>
  </si>
  <si>
    <t>0544И00000</t>
  </si>
  <si>
    <t>Проведение ремонтных работ</t>
  </si>
  <si>
    <t>0544ИГ4091</t>
  </si>
  <si>
    <t>Проведение ремонтных работ в рамках реализации инициативных проектов в Республике Коми, прошедших конкурсный отбор (инициативные платежи)</t>
  </si>
  <si>
    <t>0610000000</t>
  </si>
  <si>
    <t>Развитие инфраструктуры физической культуры и спорта</t>
  </si>
  <si>
    <t>0611Е00000</t>
  </si>
  <si>
    <t>Оснащение объектов спортивной инфраструктуры спортивно-технологическим оборудованием</t>
  </si>
  <si>
    <t>0750000000</t>
  </si>
  <si>
    <t>Подпрограмма "Противодействие коррупции"</t>
  </si>
  <si>
    <t>0751А00000</t>
  </si>
  <si>
    <t>Повышение эффективности противодействия коррупции</t>
  </si>
  <si>
    <t>0817А00000</t>
  </si>
  <si>
    <t>Содействие в создании условий для оказания помощи лицам, в отношении которых применяется пробация</t>
  </si>
  <si>
    <t>0830000000</t>
  </si>
  <si>
    <t>Профилактика алкоголизма и наркомании</t>
  </si>
  <si>
    <t>0831А00000</t>
  </si>
  <si>
    <t>Мероприятия по профилактике алкоголизма наркомании</t>
  </si>
  <si>
    <t>0841А00000</t>
  </si>
  <si>
    <t>Мероприятия по предупреждению и ликвидации чрезвычайных ситуаций и обеспечение пожарной безопасности</t>
  </si>
  <si>
    <t>0843АS2830</t>
  </si>
  <si>
    <t>Развитие и совершенствование деятельности единых дежурно-диспетчерских служб</t>
  </si>
  <si>
    <t>0850000000</t>
  </si>
  <si>
    <t>Обеспечение безопасности людей на водных объектах</t>
  </si>
  <si>
    <t>0851А00000</t>
  </si>
  <si>
    <t>Мероприятия по обеспечению безопасности людей на водных объектах</t>
  </si>
  <si>
    <t>от 8 октября 2025 г. № 835</t>
  </si>
  <si>
    <t>(приложение № 1)</t>
  </si>
  <si>
    <t>(приложение № 2)</t>
  </si>
  <si>
    <t>(приложение № 3)</t>
  </si>
  <si>
    <t>(приложение №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</si>
</sst>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0.00"/>
    <numFmt numFmtId="167" formatCode="#,##0.0,"/>
  </numFmts>
  <fonts count="24" x14ac:knownFonts="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/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</borders>
  <cellStyleXfs count="6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49" fontId="3" fillId="0" borderId="7">
      <alignment horizontal="center" vertical="center" wrapText="1"/>
    </xf>
    <xf numFmtId="49" fontId="4" fillId="2" borderId="8">
      <alignment horizontal="center" vertical="top" shrinkToFit="1"/>
    </xf>
    <xf numFmtId="0" fontId="4" fillId="2" borderId="9">
      <alignment horizontal="left" vertical="top" wrapText="1"/>
    </xf>
    <xf numFmtId="4" fontId="4" fillId="2" borderId="9">
      <alignment horizontal="right" vertical="top" wrapText="1" shrinkToFit="1"/>
    </xf>
    <xf numFmtId="4" fontId="4" fillId="2" borderId="10">
      <alignment horizontal="right" vertical="top" shrinkToFit="1"/>
    </xf>
    <xf numFmtId="49" fontId="3" fillId="3" borderId="11">
      <alignment horizontal="center" vertical="top" shrinkToFit="1"/>
    </xf>
    <xf numFmtId="0" fontId="3" fillId="3" borderId="12">
      <alignment horizontal="left" vertical="top" wrapText="1"/>
    </xf>
    <xf numFmtId="4" fontId="3" fillId="3" borderId="12">
      <alignment horizontal="right" vertical="top" shrinkToFit="1"/>
    </xf>
    <xf numFmtId="4" fontId="3" fillId="3" borderId="13">
      <alignment horizontal="right" vertical="top" shrinkToFit="1"/>
    </xf>
    <xf numFmtId="49" fontId="3" fillId="4" borderId="14">
      <alignment horizontal="center" vertical="top" shrinkToFit="1"/>
    </xf>
    <xf numFmtId="0" fontId="3" fillId="4" borderId="15">
      <alignment horizontal="left" vertical="top" wrapText="1"/>
    </xf>
    <xf numFmtId="4" fontId="3" fillId="4" borderId="15">
      <alignment horizontal="right" vertical="top" shrinkToFit="1"/>
    </xf>
    <xf numFmtId="4" fontId="3" fillId="4" borderId="16">
      <alignment horizontal="right" vertical="top" shrinkToFit="1"/>
    </xf>
    <xf numFmtId="49" fontId="5" fillId="0" borderId="14">
      <alignment horizontal="center" vertical="top" shrinkToFit="1"/>
    </xf>
    <xf numFmtId="0" fontId="2" fillId="0" borderId="15">
      <alignment horizontal="left" vertical="top" wrapText="1"/>
    </xf>
    <xf numFmtId="4" fontId="2" fillId="0" borderId="15">
      <alignment horizontal="right" vertical="top" shrinkToFit="1"/>
    </xf>
    <xf numFmtId="4" fontId="6" fillId="0" borderId="16">
      <alignment horizontal="right" vertical="top" shrinkToFit="1"/>
    </xf>
    <xf numFmtId="0" fontId="4" fillId="5" borderId="17"/>
    <xf numFmtId="0" fontId="4" fillId="5" borderId="18"/>
    <xf numFmtId="4" fontId="4" fillId="5" borderId="18">
      <alignment horizontal="right" shrinkToFit="1"/>
    </xf>
    <xf numFmtId="4" fontId="4" fillId="5" borderId="1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  <xf numFmtId="0" fontId="11" fillId="0" borderId="1"/>
    <xf numFmtId="0" fontId="8" fillId="0" borderId="1">
      <alignment horizontal="center" wrapText="1"/>
    </xf>
    <xf numFmtId="0" fontId="10" fillId="0" borderId="1"/>
    <xf numFmtId="0" fontId="12" fillId="0" borderId="1"/>
    <xf numFmtId="0" fontId="13" fillId="0" borderId="1">
      <alignment horizontal="left"/>
    </xf>
    <xf numFmtId="0" fontId="14" fillId="0" borderId="1">
      <alignment horizontal="center" vertical="top"/>
    </xf>
    <xf numFmtId="49" fontId="13" fillId="0" borderId="1">
      <alignment horizontal="right"/>
    </xf>
    <xf numFmtId="0" fontId="15" fillId="0" borderId="1"/>
    <xf numFmtId="0" fontId="9" fillId="0" borderId="1"/>
    <xf numFmtId="49" fontId="13" fillId="0" borderId="25">
      <alignment horizontal="center" vertical="center" wrapText="1"/>
    </xf>
    <xf numFmtId="49" fontId="13" fillId="0" borderId="26">
      <alignment horizontal="center" vertical="center" wrapText="1"/>
    </xf>
    <xf numFmtId="0" fontId="13" fillId="0" borderId="27">
      <alignment horizontal="left" wrapText="1"/>
    </xf>
    <xf numFmtId="49" fontId="13" fillId="0" borderId="28">
      <alignment horizontal="center" wrapText="1"/>
    </xf>
    <xf numFmtId="49" fontId="13" fillId="0" borderId="29">
      <alignment horizontal="center"/>
    </xf>
    <xf numFmtId="4" fontId="13" fillId="0" borderId="25">
      <alignment horizontal="right"/>
    </xf>
    <xf numFmtId="0" fontId="13" fillId="0" borderId="30">
      <alignment horizontal="left" wrapText="1"/>
    </xf>
    <xf numFmtId="49" fontId="13" fillId="0" borderId="31">
      <alignment horizontal="center" wrapText="1"/>
    </xf>
    <xf numFmtId="49" fontId="13" fillId="0" borderId="32">
      <alignment horizontal="center"/>
    </xf>
    <xf numFmtId="0" fontId="9" fillId="0" borderId="32"/>
    <xf numFmtId="0" fontId="13" fillId="0" borderId="27">
      <alignment horizontal="left" wrapText="1" indent="1"/>
    </xf>
    <xf numFmtId="49" fontId="13" fillId="0" borderId="33">
      <alignment horizontal="center" wrapText="1"/>
    </xf>
    <xf numFmtId="49" fontId="13" fillId="0" borderId="34">
      <alignment horizontal="center"/>
    </xf>
    <xf numFmtId="4" fontId="13" fillId="0" borderId="34">
      <alignment horizontal="right"/>
    </xf>
    <xf numFmtId="0" fontId="13" fillId="0" borderId="30">
      <alignment horizontal="left" wrapText="1" indent="2"/>
    </xf>
    <xf numFmtId="0" fontId="13" fillId="0" borderId="35">
      <alignment horizontal="left" wrapText="1" indent="2"/>
    </xf>
    <xf numFmtId="49" fontId="13" fillId="0" borderId="33">
      <alignment horizontal="center" shrinkToFit="1"/>
    </xf>
    <xf numFmtId="49" fontId="13" fillId="0" borderId="34">
      <alignment horizontal="center" shrinkToFit="1"/>
    </xf>
    <xf numFmtId="0" fontId="16" fillId="0" borderId="1"/>
    <xf numFmtId="0" fontId="2" fillId="0" borderId="39"/>
    <xf numFmtId="0" fontId="2" fillId="0" borderId="40"/>
    <xf numFmtId="0" fontId="2" fillId="0" borderId="41"/>
    <xf numFmtId="49" fontId="2" fillId="0" borderId="15">
      <alignment horizontal="center" vertical="top" shrinkToFit="1"/>
    </xf>
    <xf numFmtId="0" fontId="2" fillId="0" borderId="15">
      <alignment horizontal="left" vertical="top" wrapText="1"/>
    </xf>
    <xf numFmtId="0" fontId="2" fillId="0" borderId="42"/>
    <xf numFmtId="4" fontId="13" fillId="0" borderId="34">
      <alignment horizontal="right"/>
    </xf>
  </cellStyleXfs>
  <cellXfs count="130">
    <xf numFmtId="0" fontId="0" fillId="0" borderId="0" xfId="0"/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right"/>
      <protection locked="0"/>
    </xf>
    <xf numFmtId="49" fontId="17" fillId="0" borderId="2" xfId="3" applyNumberFormat="1" applyFont="1" applyFill="1" applyBorder="1" applyProtection="1">
      <alignment horizontal="center" vertical="center" wrapText="1"/>
    </xf>
    <xf numFmtId="49" fontId="17" fillId="0" borderId="3" xfId="4" applyNumberFormat="1" applyFont="1" applyFill="1" applyBorder="1" applyProtection="1">
      <alignment horizontal="center" vertical="center" wrapText="1"/>
    </xf>
    <xf numFmtId="49" fontId="17" fillId="0" borderId="4" xfId="5" applyNumberFormat="1" applyFont="1" applyFill="1" applyBorder="1" applyProtection="1">
      <alignment horizontal="center" vertical="center" wrapText="1"/>
    </xf>
    <xf numFmtId="0" fontId="20" fillId="0" borderId="1" xfId="35" applyFont="1" applyFill="1" applyAlignment="1" applyProtection="1">
      <alignment wrapText="1"/>
      <protection locked="0"/>
    </xf>
    <xf numFmtId="0" fontId="18" fillId="0" borderId="1" xfId="36" applyNumberFormat="1" applyFont="1" applyFill="1" applyAlignment="1" applyProtection="1"/>
    <xf numFmtId="0" fontId="18" fillId="0" borderId="0" xfId="0" applyFont="1"/>
    <xf numFmtId="0" fontId="18" fillId="0" borderId="1" xfId="38" applyNumberFormat="1" applyFont="1" applyFill="1" applyProtection="1">
      <alignment horizontal="left"/>
    </xf>
    <xf numFmtId="0" fontId="18" fillId="0" borderId="1" xfId="39" applyNumberFormat="1" applyFont="1" applyFill="1" applyProtection="1">
      <alignment horizontal="center" vertical="top"/>
    </xf>
    <xf numFmtId="49" fontId="18" fillId="0" borderId="1" xfId="40" applyFont="1" applyFill="1" applyProtection="1">
      <alignment horizontal="right"/>
    </xf>
    <xf numFmtId="0" fontId="18" fillId="0" borderId="0" xfId="0" applyFont="1" applyFill="1" applyProtection="1">
      <protection locked="0"/>
    </xf>
    <xf numFmtId="49" fontId="17" fillId="0" borderId="25" xfId="43" applyFont="1" applyBorder="1" applyProtection="1">
      <alignment horizontal="center" vertical="center" wrapText="1"/>
    </xf>
    <xf numFmtId="49" fontId="17" fillId="0" borderId="25" xfId="43" applyFont="1" applyFill="1" applyBorder="1" applyProtection="1">
      <alignment horizontal="center" vertical="center" wrapText="1"/>
      <protection locked="0"/>
    </xf>
    <xf numFmtId="49" fontId="19" fillId="0" borderId="25" xfId="43" applyFont="1" applyBorder="1" applyProtection="1">
      <alignment horizontal="center" vertical="center" wrapText="1"/>
    </xf>
    <xf numFmtId="49" fontId="19" fillId="0" borderId="25" xfId="44" applyFont="1" applyFill="1" applyBorder="1" applyProtection="1">
      <alignment horizontal="center" vertical="center" wrapText="1"/>
    </xf>
    <xf numFmtId="0" fontId="19" fillId="0" borderId="25" xfId="45" applyNumberFormat="1" applyFont="1" applyBorder="1" applyProtection="1">
      <alignment horizontal="left" wrapText="1"/>
    </xf>
    <xf numFmtId="49" fontId="19" fillId="0" borderId="25" xfId="46" applyFont="1" applyBorder="1" applyProtection="1">
      <alignment horizontal="center" wrapText="1"/>
    </xf>
    <xf numFmtId="49" fontId="19" fillId="0" borderId="25" xfId="47" applyFont="1" applyBorder="1" applyProtection="1">
      <alignment horizontal="center"/>
    </xf>
    <xf numFmtId="4" fontId="19" fillId="0" borderId="25" xfId="48" applyFont="1" applyFill="1" applyBorder="1" applyProtection="1">
      <alignment horizontal="right"/>
    </xf>
    <xf numFmtId="0" fontId="19" fillId="0" borderId="25" xfId="49" applyNumberFormat="1" applyFont="1" applyBorder="1" applyProtection="1">
      <alignment horizontal="left" wrapText="1"/>
    </xf>
    <xf numFmtId="49" fontId="19" fillId="0" borderId="25" xfId="50" applyFont="1" applyBorder="1" applyProtection="1">
      <alignment horizontal="center" wrapText="1"/>
    </xf>
    <xf numFmtId="0" fontId="19" fillId="0" borderId="25" xfId="53" applyNumberFormat="1" applyFont="1" applyBorder="1" applyProtection="1">
      <alignment horizontal="left" wrapText="1" indent="1"/>
    </xf>
    <xf numFmtId="49" fontId="19" fillId="0" borderId="25" xfId="54" applyFont="1" applyBorder="1" applyProtection="1">
      <alignment horizontal="center" wrapText="1"/>
    </xf>
    <xf numFmtId="4" fontId="19" fillId="0" borderId="25" xfId="56" applyFont="1" applyFill="1" applyBorder="1" applyProtection="1">
      <alignment horizontal="right"/>
    </xf>
    <xf numFmtId="0" fontId="19" fillId="0" borderId="25" xfId="57" applyNumberFormat="1" applyFont="1" applyBorder="1" applyProtection="1">
      <alignment horizontal="left" wrapText="1" indent="2"/>
    </xf>
    <xf numFmtId="0" fontId="19" fillId="0" borderId="25" xfId="58" applyNumberFormat="1" applyFont="1" applyBorder="1" applyProtection="1">
      <alignment horizontal="left" wrapText="1" indent="2"/>
    </xf>
    <xf numFmtId="49" fontId="19" fillId="0" borderId="25" xfId="59" applyFont="1" applyBorder="1" applyProtection="1">
      <alignment horizontal="center" shrinkToFit="1"/>
    </xf>
    <xf numFmtId="49" fontId="19" fillId="0" borderId="25" xfId="60" applyFont="1" applyBorder="1" applyProtection="1">
      <alignment horizontal="center" shrinkToFit="1"/>
    </xf>
    <xf numFmtId="165" fontId="19" fillId="0" borderId="25" xfId="48" applyNumberFormat="1" applyFont="1" applyFill="1" applyBorder="1" applyProtection="1">
      <alignment horizontal="right"/>
    </xf>
    <xf numFmtId="0" fontId="20" fillId="0" borderId="1" xfId="34" applyNumberFormat="1" applyFont="1" applyFill="1" applyAlignment="1" applyProtection="1">
      <alignment horizontal="right"/>
    </xf>
    <xf numFmtId="0" fontId="20" fillId="0" borderId="1" xfId="35" applyFont="1" applyFill="1" applyAlignment="1" applyProtection="1">
      <alignment horizontal="right" wrapText="1"/>
      <protection locked="0"/>
    </xf>
    <xf numFmtId="0" fontId="18" fillId="0" borderId="1" xfId="36" applyNumberFormat="1" applyFont="1" applyFill="1" applyAlignment="1" applyProtection="1">
      <alignment horizontal="right"/>
    </xf>
    <xf numFmtId="0" fontId="18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center" vertical="top"/>
    </xf>
    <xf numFmtId="0" fontId="20" fillId="0" borderId="1" xfId="41" applyNumberFormat="1" applyFont="1" applyFill="1" applyAlignment="1" applyProtection="1">
      <alignment wrapText="1"/>
    </xf>
    <xf numFmtId="4" fontId="18" fillId="0" borderId="0" xfId="0" applyNumberFormat="1" applyFont="1" applyFill="1"/>
    <xf numFmtId="0" fontId="18" fillId="0" borderId="0" xfId="0" applyFont="1" applyFill="1"/>
    <xf numFmtId="0" fontId="20" fillId="0" borderId="21" xfId="0" applyFont="1" applyFill="1" applyBorder="1" applyAlignment="1" applyProtection="1">
      <alignment horizontal="center" vertical="center" wrapText="1"/>
      <protection locked="0"/>
    </xf>
    <xf numFmtId="164" fontId="20" fillId="6" borderId="21" xfId="0" applyNumberFormat="1" applyFont="1" applyFill="1" applyBorder="1" applyAlignment="1" applyProtection="1">
      <alignment horizontal="left" vertical="center" wrapText="1"/>
      <protection locked="0"/>
    </xf>
    <xf numFmtId="164" fontId="18" fillId="0" borderId="37" xfId="0" applyNumberFormat="1" applyFont="1" applyFill="1" applyBorder="1" applyAlignment="1" applyProtection="1">
      <alignment horizontal="left" vertical="center" wrapText="1"/>
      <protection locked="0"/>
    </xf>
    <xf numFmtId="4" fontId="18" fillId="0" borderId="1" xfId="0" applyNumberFormat="1" applyFont="1" applyFill="1" applyBorder="1"/>
    <xf numFmtId="0" fontId="18" fillId="0" borderId="1" xfId="0" applyFont="1" applyFill="1" applyBorder="1"/>
    <xf numFmtId="164" fontId="18" fillId="0" borderId="38" xfId="0" applyNumberFormat="1" applyFont="1" applyFill="1" applyBorder="1" applyAlignment="1" applyProtection="1">
      <alignment horizontal="left" vertical="center" wrapText="1"/>
      <protection locked="0"/>
    </xf>
    <xf numFmtId="164" fontId="18" fillId="0" borderId="1" xfId="0" applyNumberFormat="1" applyFont="1" applyFill="1" applyBorder="1"/>
    <xf numFmtId="164" fontId="18" fillId="0" borderId="21" xfId="0" applyNumberFormat="1" applyFont="1" applyFill="1" applyBorder="1" applyAlignment="1" applyProtection="1">
      <alignment horizontal="left" vertical="center" wrapText="1"/>
      <protection locked="0"/>
    </xf>
    <xf numFmtId="164" fontId="18" fillId="0" borderId="21" xfId="0" quotePrefix="1" applyNumberFormat="1" applyFont="1" applyFill="1" applyBorder="1" applyAlignment="1" applyProtection="1">
      <alignment horizontal="left" vertical="center" wrapText="1"/>
      <protection locked="0"/>
    </xf>
    <xf numFmtId="0" fontId="18" fillId="0" borderId="21" xfId="0" applyFont="1" applyFill="1" applyBorder="1"/>
    <xf numFmtId="4" fontId="18" fillId="0" borderId="1" xfId="0" applyNumberFormat="1" applyFont="1" applyFill="1" applyBorder="1" applyAlignment="1" applyProtection="1">
      <alignment horizontal="right" vertical="center" wrapText="1"/>
    </xf>
    <xf numFmtId="0" fontId="18" fillId="0" borderId="21" xfId="61" applyNumberFormat="1" applyFont="1" applyFill="1" applyBorder="1" applyAlignment="1" applyProtection="1">
      <alignment horizontal="left" wrapText="1"/>
      <protection hidden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0" fontId="18" fillId="0" borderId="21" xfId="0" applyFont="1" applyFill="1" applyBorder="1" applyAlignment="1">
      <alignment vertical="top" wrapText="1"/>
    </xf>
    <xf numFmtId="0" fontId="20" fillId="6" borderId="21" xfId="0" applyFont="1" applyFill="1" applyBorder="1" applyAlignment="1">
      <alignment wrapText="1"/>
    </xf>
    <xf numFmtId="164" fontId="18" fillId="0" borderId="0" xfId="0" applyNumberFormat="1" applyFont="1" applyFill="1" applyAlignment="1">
      <alignment horizontal="center" vertical="top"/>
    </xf>
    <xf numFmtId="4" fontId="20" fillId="0" borderId="1" xfId="0" applyNumberFormat="1" applyFont="1" applyFill="1" applyBorder="1" applyAlignment="1" applyProtection="1">
      <alignment horizontal="right"/>
    </xf>
    <xf numFmtId="0" fontId="18" fillId="0" borderId="1" xfId="0" applyFont="1" applyBorder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18" fillId="0" borderId="1" xfId="36" applyNumberFormat="1" applyFont="1" applyFill="1" applyAlignment="1" applyProtection="1">
      <alignment horizontal="right"/>
    </xf>
    <xf numFmtId="0" fontId="18" fillId="0" borderId="1" xfId="0" applyFont="1" applyBorder="1" applyAlignment="1" applyProtection="1">
      <alignment wrapText="1"/>
      <protection locked="0"/>
    </xf>
    <xf numFmtId="0" fontId="18" fillId="0" borderId="0" xfId="0" applyFont="1" applyAlignment="1" applyProtection="1">
      <protection locked="0"/>
    </xf>
    <xf numFmtId="0" fontId="17" fillId="5" borderId="17" xfId="25" applyNumberFormat="1" applyFont="1" applyProtection="1"/>
    <xf numFmtId="0" fontId="17" fillId="5" borderId="18" xfId="26" applyNumberFormat="1" applyFont="1" applyProtection="1"/>
    <xf numFmtId="4" fontId="17" fillId="5" borderId="18" xfId="27" applyNumberFormat="1" applyFont="1" applyProtection="1">
      <alignment horizontal="right" shrinkToFit="1"/>
    </xf>
    <xf numFmtId="166" fontId="17" fillId="5" borderId="19" xfId="28" applyNumberFormat="1" applyFont="1" applyProtection="1">
      <alignment horizontal="right" shrinkToFit="1"/>
    </xf>
    <xf numFmtId="49" fontId="17" fillId="0" borderId="2" xfId="3" applyNumberFormat="1" applyFont="1" applyProtection="1">
      <alignment horizontal="center" vertical="center" wrapText="1"/>
    </xf>
    <xf numFmtId="49" fontId="17" fillId="0" borderId="3" xfId="4" applyNumberFormat="1" applyFont="1" applyProtection="1">
      <alignment horizontal="center" vertical="center" wrapText="1"/>
    </xf>
    <xf numFmtId="49" fontId="17" fillId="0" borderId="4" xfId="5" applyNumberFormat="1" applyFont="1" applyProtection="1">
      <alignment horizontal="center" vertical="center" wrapText="1"/>
    </xf>
    <xf numFmtId="49" fontId="17" fillId="0" borderId="5" xfId="6" applyNumberFormat="1" applyFont="1" applyProtection="1">
      <alignment horizontal="center" vertical="center" wrapText="1"/>
    </xf>
    <xf numFmtId="49" fontId="17" fillId="0" borderId="6" xfId="7" applyNumberFormat="1" applyFont="1" applyProtection="1">
      <alignment horizontal="center" vertical="center" wrapText="1"/>
    </xf>
    <xf numFmtId="49" fontId="17" fillId="0" borderId="7" xfId="8" applyNumberFormat="1" applyFont="1" applyProtection="1">
      <alignment horizontal="center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8" fillId="6" borderId="21" xfId="0" applyFont="1" applyFill="1" applyBorder="1" applyAlignment="1">
      <alignment horizontal="right" vertical="center" wrapText="1"/>
    </xf>
    <xf numFmtId="3" fontId="18" fillId="6" borderId="21" xfId="0" applyNumberFormat="1" applyFont="1" applyFill="1" applyBorder="1" applyAlignment="1">
      <alignment horizontal="right" vertical="center" wrapText="1"/>
    </xf>
    <xf numFmtId="49" fontId="19" fillId="0" borderId="14" xfId="17" applyNumberFormat="1" applyFont="1" applyFill="1" applyProtection="1">
      <alignment horizontal="center" vertical="top" shrinkToFit="1"/>
    </xf>
    <xf numFmtId="0" fontId="19" fillId="0" borderId="15" xfId="18" applyNumberFormat="1" applyFont="1" applyFill="1" applyProtection="1">
      <alignment horizontal="left" vertical="top" wrapText="1"/>
    </xf>
    <xf numFmtId="4" fontId="19" fillId="0" borderId="15" xfId="19" applyNumberFormat="1" applyFont="1" applyFill="1" applyProtection="1">
      <alignment horizontal="right" vertical="top" shrinkToFit="1"/>
    </xf>
    <xf numFmtId="166" fontId="19" fillId="0" borderId="16" xfId="20" applyNumberFormat="1" applyFont="1" applyFill="1" applyProtection="1">
      <alignment horizontal="right" vertical="top" shrinkToFit="1"/>
    </xf>
    <xf numFmtId="49" fontId="17" fillId="0" borderId="11" xfId="13" applyNumberFormat="1" applyFont="1" applyFill="1" applyProtection="1">
      <alignment horizontal="center" vertical="top" shrinkToFit="1"/>
    </xf>
    <xf numFmtId="0" fontId="17" fillId="0" borderId="12" xfId="14" applyNumberFormat="1" applyFont="1" applyFill="1" applyProtection="1">
      <alignment horizontal="left" vertical="top" wrapText="1"/>
    </xf>
    <xf numFmtId="4" fontId="17" fillId="0" borderId="12" xfId="15" applyNumberFormat="1" applyFont="1" applyFill="1" applyProtection="1">
      <alignment horizontal="right" vertical="top" shrinkToFit="1"/>
    </xf>
    <xf numFmtId="166" fontId="17" fillId="0" borderId="13" xfId="16" applyNumberFormat="1" applyFont="1" applyFill="1" applyProtection="1">
      <alignment horizontal="right" vertical="top" shrinkToFit="1"/>
    </xf>
    <xf numFmtId="0" fontId="18" fillId="0" borderId="1" xfId="0" applyFont="1" applyBorder="1" applyAlignment="1" applyProtection="1">
      <alignment horizontal="right" wrapText="1"/>
      <protection locked="0"/>
    </xf>
    <xf numFmtId="49" fontId="17" fillId="2" borderId="8" xfId="9" applyNumberFormat="1" applyFont="1" applyProtection="1">
      <alignment horizontal="center" vertical="top" shrinkToFit="1"/>
    </xf>
    <xf numFmtId="0" fontId="17" fillId="2" borderId="9" xfId="10" applyNumberFormat="1" applyFont="1" applyProtection="1">
      <alignment horizontal="left" vertical="top" wrapText="1"/>
    </xf>
    <xf numFmtId="4" fontId="17" fillId="2" borderId="9" xfId="11" applyNumberFormat="1" applyFont="1" applyAlignment="1" applyProtection="1">
      <alignment horizontal="right" vertical="top" shrinkToFit="1"/>
    </xf>
    <xf numFmtId="166" fontId="17" fillId="2" borderId="10" xfId="12" applyNumberFormat="1" applyFont="1" applyProtection="1">
      <alignment horizontal="right" vertical="top" shrinkToFit="1"/>
    </xf>
    <xf numFmtId="49" fontId="19" fillId="0" borderId="5" xfId="6" applyNumberFormat="1" applyFont="1" applyFill="1" applyProtection="1">
      <alignment horizontal="center" vertical="center" wrapText="1"/>
    </xf>
    <xf numFmtId="49" fontId="19" fillId="0" borderId="6" xfId="7" applyNumberFormat="1" applyFont="1" applyFill="1" applyProtection="1">
      <alignment horizontal="center" vertical="center" wrapText="1"/>
    </xf>
    <xf numFmtId="49" fontId="19" fillId="0" borderId="7" xfId="8" applyNumberFormat="1" applyFont="1" applyFill="1" applyProtection="1">
      <alignment horizontal="center" vertical="center" wrapText="1"/>
    </xf>
    <xf numFmtId="0" fontId="19" fillId="0" borderId="39" xfId="62" applyNumberFormat="1" applyFont="1" applyProtection="1"/>
    <xf numFmtId="0" fontId="19" fillId="0" borderId="40" xfId="63" applyNumberFormat="1" applyFont="1" applyProtection="1"/>
    <xf numFmtId="0" fontId="19" fillId="0" borderId="41" xfId="64" applyNumberFormat="1" applyFont="1" applyProtection="1"/>
    <xf numFmtId="4" fontId="18" fillId="0" borderId="0" xfId="0" applyNumberFormat="1" applyFont="1"/>
    <xf numFmtId="167" fontId="20" fillId="6" borderId="21" xfId="0" applyNumberFormat="1" applyFont="1" applyFill="1" applyBorder="1" applyAlignment="1" applyProtection="1">
      <alignment vertical="center" wrapText="1"/>
      <protection locked="0"/>
    </xf>
    <xf numFmtId="167" fontId="18" fillId="0" borderId="37" xfId="0" applyNumberFormat="1" applyFont="1" applyFill="1" applyBorder="1" applyAlignment="1" applyProtection="1">
      <alignment vertical="center" wrapText="1"/>
      <protection locked="0"/>
    </xf>
    <xf numFmtId="167" fontId="18" fillId="0" borderId="37" xfId="0" applyNumberFormat="1" applyFont="1" applyFill="1" applyBorder="1" applyAlignment="1" applyProtection="1">
      <alignment vertical="center"/>
      <protection locked="0"/>
    </xf>
    <xf numFmtId="167" fontId="18" fillId="0" borderId="38" xfId="0" applyNumberFormat="1" applyFont="1" applyFill="1" applyBorder="1" applyAlignment="1" applyProtection="1">
      <alignment vertical="center" wrapText="1"/>
      <protection locked="0"/>
    </xf>
    <xf numFmtId="167" fontId="18" fillId="0" borderId="21" xfId="0" applyNumberFormat="1" applyFont="1" applyFill="1" applyBorder="1" applyAlignment="1" applyProtection="1">
      <alignment vertical="center" wrapText="1"/>
      <protection locked="0"/>
    </xf>
    <xf numFmtId="167" fontId="18" fillId="0" borderId="21" xfId="0" applyNumberFormat="1" applyFont="1" applyFill="1" applyBorder="1" applyAlignment="1">
      <alignment vertical="center"/>
    </xf>
    <xf numFmtId="167" fontId="18" fillId="0" borderId="21" xfId="61" applyNumberFormat="1" applyFont="1" applyFill="1" applyBorder="1" applyAlignment="1" applyProtection="1">
      <alignment vertical="center" wrapText="1"/>
      <protection hidden="1"/>
    </xf>
    <xf numFmtId="167" fontId="20" fillId="6" borderId="21" xfId="0" applyNumberFormat="1" applyFont="1" applyFill="1" applyBorder="1" applyAlignment="1">
      <alignment vertical="center"/>
    </xf>
    <xf numFmtId="0" fontId="20" fillId="6" borderId="22" xfId="0" applyFont="1" applyFill="1" applyBorder="1" applyAlignment="1">
      <alignment wrapText="1"/>
    </xf>
    <xf numFmtId="167" fontId="20" fillId="6" borderId="23" xfId="0" applyNumberFormat="1" applyFont="1" applyFill="1" applyBorder="1" applyAlignment="1">
      <alignment vertical="center"/>
    </xf>
    <xf numFmtId="167" fontId="20" fillId="6" borderId="1" xfId="0" applyNumberFormat="1" applyFont="1" applyFill="1" applyBorder="1" applyAlignment="1">
      <alignment vertical="center"/>
    </xf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2" fillId="0" borderId="42" xfId="67" applyNumberFormat="1" applyProtection="1"/>
    <xf numFmtId="49" fontId="19" fillId="0" borderId="11" xfId="13" applyNumberFormat="1" applyFont="1" applyFill="1" applyProtection="1">
      <alignment horizontal="center" vertical="top" shrinkToFit="1"/>
    </xf>
    <xf numFmtId="0" fontId="19" fillId="0" borderId="12" xfId="14" applyNumberFormat="1" applyFont="1" applyFill="1" applyProtection="1">
      <alignment horizontal="left" vertical="top" wrapText="1"/>
    </xf>
    <xf numFmtId="4" fontId="19" fillId="0" borderId="12" xfId="15" applyNumberFormat="1" applyFont="1" applyFill="1" applyProtection="1">
      <alignment horizontal="right" vertical="top" shrinkToFit="1"/>
    </xf>
    <xf numFmtId="166" fontId="19" fillId="0" borderId="13" xfId="16" applyNumberFormat="1" applyFont="1" applyFill="1" applyProtection="1">
      <alignment horizontal="right" vertical="top" shrinkToFit="1"/>
    </xf>
    <xf numFmtId="0" fontId="19" fillId="0" borderId="20" xfId="2" applyNumberFormat="1" applyFont="1" applyBorder="1" applyAlignment="1" applyProtection="1">
      <alignment horizontal="right" wrapText="1"/>
    </xf>
    <xf numFmtId="0" fontId="19" fillId="0" borderId="20" xfId="2" applyFont="1" applyBorder="1" applyAlignment="1">
      <alignment horizontal="right" wrapText="1"/>
    </xf>
    <xf numFmtId="0" fontId="18" fillId="0" borderId="1" xfId="0" applyFont="1" applyBorder="1" applyAlignment="1" applyProtection="1">
      <alignment horizontal="right"/>
      <protection locked="0"/>
    </xf>
    <xf numFmtId="0" fontId="17" fillId="0" borderId="1" xfId="1" applyNumberFormat="1" applyFont="1" applyAlignment="1" applyProtection="1">
      <alignment horizontal="center" wrapText="1"/>
    </xf>
    <xf numFmtId="0" fontId="17" fillId="0" borderId="1" xfId="1" applyFont="1" applyAlignment="1">
      <alignment horizontal="center" wrapText="1"/>
    </xf>
    <xf numFmtId="0" fontId="18" fillId="0" borderId="1" xfId="0" applyFont="1" applyBorder="1" applyAlignment="1" applyProtection="1">
      <alignment horizontal="right" wrapText="1"/>
      <protection locked="0"/>
    </xf>
    <xf numFmtId="0" fontId="19" fillId="0" borderId="36" xfId="2" applyNumberFormat="1" applyFont="1" applyBorder="1" applyProtection="1">
      <alignment horizontal="right" vertical="top" wrapText="1"/>
    </xf>
    <xf numFmtId="0" fontId="23" fillId="0" borderId="1" xfId="1" applyNumberFormat="1" applyFont="1" applyAlignment="1" applyProtection="1">
      <alignment horizontal="center" wrapText="1"/>
    </xf>
    <xf numFmtId="0" fontId="18" fillId="0" borderId="24" xfId="0" applyFont="1" applyBorder="1" applyAlignment="1" applyProtection="1">
      <alignment horizontal="right"/>
    </xf>
    <xf numFmtId="0" fontId="22" fillId="0" borderId="1" xfId="41" applyNumberFormat="1" applyFont="1" applyFill="1" applyAlignment="1" applyProtection="1">
      <alignment horizontal="center" wrapText="1"/>
    </xf>
    <xf numFmtId="0" fontId="22" fillId="0" borderId="1" xfId="42" applyNumberFormat="1" applyFont="1" applyFill="1" applyAlignment="1" applyProtection="1">
      <alignment horizontal="center"/>
    </xf>
    <xf numFmtId="0" fontId="18" fillId="0" borderId="1" xfId="36" applyNumberFormat="1" applyFont="1" applyFill="1" applyAlignment="1" applyProtection="1">
      <alignment horizontal="right"/>
    </xf>
    <xf numFmtId="4" fontId="21" fillId="0" borderId="1" xfId="0" applyNumberFormat="1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left" vertical="top" wrapText="1"/>
    </xf>
    <xf numFmtId="0" fontId="20" fillId="6" borderId="23" xfId="0" applyFont="1" applyFill="1" applyBorder="1" applyAlignment="1">
      <alignment horizontal="left" vertical="top" wrapText="1"/>
    </xf>
    <xf numFmtId="0" fontId="22" fillId="0" borderId="1" xfId="41" applyNumberFormat="1" applyFont="1" applyFill="1" applyAlignment="1" applyProtection="1">
      <alignment horizontal="center" vertical="top" wrapText="1"/>
    </xf>
    <xf numFmtId="0" fontId="20" fillId="0" borderId="0" xfId="0" applyFont="1" applyFill="1" applyAlignment="1" applyProtection="1">
      <alignment horizontal="center" vertical="top" wrapText="1"/>
      <protection locked="0"/>
    </xf>
    <xf numFmtId="0" fontId="18" fillId="0" borderId="36" xfId="0" applyFont="1" applyFill="1" applyBorder="1" applyAlignment="1">
      <alignment horizontal="right"/>
    </xf>
  </cellXfs>
  <cellStyles count="69">
    <cellStyle name="br" xfId="31"/>
    <cellStyle name="col" xfId="30"/>
    <cellStyle name="ex58" xfId="27"/>
    <cellStyle name="ex59" xfId="28"/>
    <cellStyle name="ex60" xfId="9"/>
    <cellStyle name="ex61" xfId="10"/>
    <cellStyle name="ex62" xfId="11"/>
    <cellStyle name="ex63" xfId="12"/>
    <cellStyle name="ex64" xfId="13"/>
    <cellStyle name="ex65" xfId="14"/>
    <cellStyle name="ex66" xfId="15"/>
    <cellStyle name="ex67" xfId="16"/>
    <cellStyle name="ex68" xfId="17"/>
    <cellStyle name="ex69" xfId="18"/>
    <cellStyle name="ex70" xfId="19"/>
    <cellStyle name="ex71" xfId="20"/>
    <cellStyle name="ex72" xfId="21"/>
    <cellStyle name="ex73" xfId="22"/>
    <cellStyle name="ex74" xfId="23"/>
    <cellStyle name="ex75" xfId="24"/>
    <cellStyle name="ex76" xfId="65"/>
    <cellStyle name="ex77" xfId="66"/>
    <cellStyle name="st57" xfId="2"/>
    <cellStyle name="style0" xfId="32"/>
    <cellStyle name="td" xfId="33"/>
    <cellStyle name="tr" xfId="29"/>
    <cellStyle name="xl_bot_header" xfId="7"/>
    <cellStyle name="xl_bot_left_header" xfId="6"/>
    <cellStyle name="xl_bot_right_header" xfId="8"/>
    <cellStyle name="xl_header" xfId="1"/>
    <cellStyle name="xl_top_header" xfId="4"/>
    <cellStyle name="xl_top_left_header" xfId="3"/>
    <cellStyle name="xl_top_right_header" xfId="5"/>
    <cellStyle name="xl_total_bot" xfId="67"/>
    <cellStyle name="xl_total_center" xfId="26"/>
    <cellStyle name="xl_total_left" xfId="25"/>
    <cellStyle name="xl_total_top" xfId="63"/>
    <cellStyle name="xl_total_top_left" xfId="62"/>
    <cellStyle name="xl_total_top_right" xfId="64"/>
    <cellStyle name="xl108" xfId="49"/>
    <cellStyle name="xl109" xfId="53"/>
    <cellStyle name="xl110" xfId="57"/>
    <cellStyle name="xl111" xfId="58"/>
    <cellStyle name="xl114" xfId="54"/>
    <cellStyle name="xl115" xfId="59"/>
    <cellStyle name="xl117" xfId="60"/>
    <cellStyle name="xl122" xfId="52"/>
    <cellStyle name="xl22" xfId="34"/>
    <cellStyle name="xl23" xfId="37"/>
    <cellStyle name="xl24" xfId="38"/>
    <cellStyle name="xl26" xfId="41"/>
    <cellStyle name="xl27" xfId="42"/>
    <cellStyle name="xl28" xfId="43"/>
    <cellStyle name="xl33" xfId="39"/>
    <cellStyle name="xl35" xfId="46"/>
    <cellStyle name="xl36" xfId="50"/>
    <cellStyle name="xl42" xfId="47"/>
    <cellStyle name="xl43" xfId="51"/>
    <cellStyle name="xl45" xfId="44"/>
    <cellStyle name="xl46" xfId="48"/>
    <cellStyle name="xl49" xfId="35"/>
    <cellStyle name="xl66" xfId="36"/>
    <cellStyle name="xl78" xfId="40"/>
    <cellStyle name="xl81" xfId="45"/>
    <cellStyle name="xl94" xfId="55"/>
    <cellStyle name="xl95" xfId="68"/>
    <cellStyle name="xl96" xfId="56"/>
    <cellStyle name="Обычный" xfId="0" builtinId="0"/>
    <cellStyle name="Обычный_Tmp4" xfId="6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view="pageBreakPreview" zoomScaleNormal="100" zoomScaleSheetLayoutView="100" workbookViewId="0">
      <selection activeCell="F1" sqref="F1"/>
    </sheetView>
  </sheetViews>
  <sheetFormatPr defaultRowHeight="15.75" outlineLevelRow="2" x14ac:dyDescent="0.25"/>
  <cols>
    <col min="1" max="1" width="21.7109375" style="1" customWidth="1"/>
    <col min="2" max="2" width="51.85546875" style="1" customWidth="1"/>
    <col min="3" max="4" width="18.7109375" style="1" customWidth="1"/>
    <col min="5" max="5" width="16.7109375" style="1" customWidth="1"/>
    <col min="6" max="6" width="15.42578125" style="1" bestFit="1" customWidth="1"/>
    <col min="7" max="7" width="17.28515625" style="1" customWidth="1"/>
    <col min="8" max="16384" width="9.140625" style="1"/>
  </cols>
  <sheetData>
    <row r="1" spans="1:5" x14ac:dyDescent="0.25">
      <c r="C1" s="57"/>
      <c r="D1" s="57"/>
      <c r="E1" s="57" t="s">
        <v>256</v>
      </c>
    </row>
    <row r="2" spans="1:5" x14ac:dyDescent="0.25">
      <c r="A2" s="114" t="s">
        <v>259</v>
      </c>
      <c r="B2" s="114"/>
      <c r="C2" s="114"/>
      <c r="D2" s="114"/>
      <c r="E2" s="114"/>
    </row>
    <row r="3" spans="1:5" x14ac:dyDescent="0.25">
      <c r="A3" s="114" t="s">
        <v>410</v>
      </c>
      <c r="B3" s="114"/>
      <c r="C3" s="114"/>
      <c r="D3" s="114"/>
      <c r="E3" s="114"/>
    </row>
    <row r="4" spans="1:5" x14ac:dyDescent="0.25">
      <c r="A4" s="114" t="s">
        <v>592</v>
      </c>
      <c r="B4" s="114"/>
      <c r="C4" s="114"/>
      <c r="D4" s="114"/>
      <c r="E4" s="114"/>
    </row>
    <row r="5" spans="1:5" x14ac:dyDescent="0.25">
      <c r="A5" s="59" t="s">
        <v>199</v>
      </c>
      <c r="B5" s="59"/>
      <c r="C5" s="59"/>
      <c r="D5" s="117" t="s">
        <v>593</v>
      </c>
      <c r="E5" s="117"/>
    </row>
    <row r="6" spans="1:5" x14ac:dyDescent="0.25">
      <c r="A6" s="59"/>
      <c r="B6" s="59"/>
      <c r="C6" s="59"/>
      <c r="D6" s="82"/>
      <c r="E6" s="82"/>
    </row>
    <row r="7" spans="1:5" x14ac:dyDescent="0.25">
      <c r="A7" s="115" t="s">
        <v>411</v>
      </c>
      <c r="B7" s="115"/>
      <c r="C7" s="115"/>
      <c r="D7" s="115"/>
      <c r="E7" s="115"/>
    </row>
    <row r="8" spans="1:5" x14ac:dyDescent="0.25">
      <c r="A8" s="115" t="s">
        <v>412</v>
      </c>
      <c r="B8" s="115"/>
      <c r="C8" s="115"/>
      <c r="D8" s="115"/>
      <c r="E8" s="115"/>
    </row>
    <row r="9" spans="1:5" x14ac:dyDescent="0.25">
      <c r="A9" s="115" t="s">
        <v>258</v>
      </c>
      <c r="B9" s="116"/>
      <c r="C9" s="116"/>
      <c r="D9" s="116"/>
      <c r="E9" s="116"/>
    </row>
    <row r="10" spans="1:5" x14ac:dyDescent="0.25">
      <c r="A10" s="112" t="s">
        <v>260</v>
      </c>
      <c r="B10" s="113"/>
      <c r="C10" s="113"/>
      <c r="D10" s="113"/>
      <c r="E10" s="113"/>
    </row>
    <row r="11" spans="1:5" ht="47.25" x14ac:dyDescent="0.25">
      <c r="A11" s="65" t="s">
        <v>200</v>
      </c>
      <c r="B11" s="66" t="s">
        <v>201</v>
      </c>
      <c r="C11" s="66" t="s">
        <v>75</v>
      </c>
      <c r="D11" s="66" t="s">
        <v>205</v>
      </c>
      <c r="E11" s="67" t="s">
        <v>74</v>
      </c>
    </row>
    <row r="12" spans="1:5" x14ac:dyDescent="0.25">
      <c r="A12" s="68" t="s">
        <v>0</v>
      </c>
      <c r="B12" s="69" t="s">
        <v>1</v>
      </c>
      <c r="C12" s="69" t="s">
        <v>2</v>
      </c>
      <c r="D12" s="69" t="s">
        <v>3</v>
      </c>
      <c r="E12" s="70" t="s">
        <v>4</v>
      </c>
    </row>
    <row r="13" spans="1:5" s="105" customFormat="1" ht="16.5" thickBot="1" x14ac:dyDescent="0.3">
      <c r="A13" s="83" t="s">
        <v>5</v>
      </c>
      <c r="B13" s="84" t="s">
        <v>6</v>
      </c>
      <c r="C13" s="85">
        <v>407429306.44</v>
      </c>
      <c r="D13" s="85">
        <v>327236119.89999998</v>
      </c>
      <c r="E13" s="86">
        <v>80.317275838425815</v>
      </c>
    </row>
    <row r="14" spans="1:5" s="105" customFormat="1" outlineLevel="1" x14ac:dyDescent="0.25">
      <c r="A14" s="78" t="s">
        <v>7</v>
      </c>
      <c r="B14" s="79" t="s">
        <v>8</v>
      </c>
      <c r="C14" s="80">
        <v>319091000</v>
      </c>
      <c r="D14" s="80">
        <v>251510698.18000001</v>
      </c>
      <c r="E14" s="81">
        <v>78.82099406752306</v>
      </c>
    </row>
    <row r="15" spans="1:5" s="105" customFormat="1" outlineLevel="2" x14ac:dyDescent="0.25">
      <c r="A15" s="74" t="s">
        <v>9</v>
      </c>
      <c r="B15" s="75" t="s">
        <v>10</v>
      </c>
      <c r="C15" s="76">
        <v>319091000</v>
      </c>
      <c r="D15" s="76">
        <v>251510698.18000001</v>
      </c>
      <c r="E15" s="77">
        <v>78.82099406752306</v>
      </c>
    </row>
    <row r="16" spans="1:5" s="105" customFormat="1" ht="47.25" outlineLevel="1" x14ac:dyDescent="0.25">
      <c r="A16" s="78" t="s">
        <v>11</v>
      </c>
      <c r="B16" s="79" t="s">
        <v>12</v>
      </c>
      <c r="C16" s="80">
        <v>22421000</v>
      </c>
      <c r="D16" s="80">
        <v>16595931.91</v>
      </c>
      <c r="E16" s="81">
        <v>74.019588376968017</v>
      </c>
    </row>
    <row r="17" spans="1:5" s="105" customFormat="1" ht="47.25" outlineLevel="2" x14ac:dyDescent="0.25">
      <c r="A17" s="74" t="s">
        <v>13</v>
      </c>
      <c r="B17" s="75" t="s">
        <v>14</v>
      </c>
      <c r="C17" s="76">
        <v>22136000</v>
      </c>
      <c r="D17" s="76">
        <v>16355331.91</v>
      </c>
      <c r="E17" s="77">
        <v>73.885669994578961</v>
      </c>
    </row>
    <row r="18" spans="1:5" s="105" customFormat="1" outlineLevel="2" x14ac:dyDescent="0.25">
      <c r="A18" s="74" t="s">
        <v>416</v>
      </c>
      <c r="B18" s="75" t="s">
        <v>417</v>
      </c>
      <c r="C18" s="76">
        <v>285000</v>
      </c>
      <c r="D18" s="76">
        <v>240600</v>
      </c>
      <c r="E18" s="77">
        <v>84.421052631578945</v>
      </c>
    </row>
    <row r="19" spans="1:5" s="105" customFormat="1" outlineLevel="1" x14ac:dyDescent="0.25">
      <c r="A19" s="78" t="s">
        <v>15</v>
      </c>
      <c r="B19" s="79" t="s">
        <v>16</v>
      </c>
      <c r="C19" s="80">
        <v>31594000</v>
      </c>
      <c r="D19" s="80">
        <v>26122394.27</v>
      </c>
      <c r="E19" s="81">
        <v>82.681503671583215</v>
      </c>
    </row>
    <row r="20" spans="1:5" s="105" customFormat="1" ht="31.5" outlineLevel="2" x14ac:dyDescent="0.25">
      <c r="A20" s="74" t="s">
        <v>17</v>
      </c>
      <c r="B20" s="75" t="s">
        <v>18</v>
      </c>
      <c r="C20" s="76">
        <v>29249000</v>
      </c>
      <c r="D20" s="76">
        <v>23921016.75</v>
      </c>
      <c r="E20" s="77">
        <v>81.784049882047256</v>
      </c>
    </row>
    <row r="21" spans="1:5" s="105" customFormat="1" ht="31.5" outlineLevel="2" x14ac:dyDescent="0.25">
      <c r="A21" s="74" t="s">
        <v>418</v>
      </c>
      <c r="B21" s="75" t="s">
        <v>419</v>
      </c>
      <c r="C21" s="76">
        <v>0</v>
      </c>
      <c r="D21" s="76">
        <v>11126.27</v>
      </c>
      <c r="E21" s="77">
        <v>0</v>
      </c>
    </row>
    <row r="22" spans="1:5" s="105" customFormat="1" outlineLevel="2" x14ac:dyDescent="0.25">
      <c r="A22" s="74" t="s">
        <v>19</v>
      </c>
      <c r="B22" s="75" t="s">
        <v>20</v>
      </c>
      <c r="C22" s="76">
        <v>303000</v>
      </c>
      <c r="D22" s="76">
        <v>230134</v>
      </c>
      <c r="E22" s="77">
        <v>75.951815181518157</v>
      </c>
    </row>
    <row r="23" spans="1:5" s="105" customFormat="1" ht="31.5" outlineLevel="2" x14ac:dyDescent="0.25">
      <c r="A23" s="74" t="s">
        <v>21</v>
      </c>
      <c r="B23" s="75" t="s">
        <v>22</v>
      </c>
      <c r="C23" s="76">
        <v>2020000</v>
      </c>
      <c r="D23" s="76">
        <v>1913925.11</v>
      </c>
      <c r="E23" s="77">
        <v>94.748767821782181</v>
      </c>
    </row>
    <row r="24" spans="1:5" s="105" customFormat="1" ht="63" outlineLevel="2" x14ac:dyDescent="0.25">
      <c r="A24" s="74" t="s">
        <v>420</v>
      </c>
      <c r="B24" s="75" t="s">
        <v>421</v>
      </c>
      <c r="C24" s="76">
        <v>22000</v>
      </c>
      <c r="D24" s="76">
        <v>46192.14</v>
      </c>
      <c r="E24" s="77">
        <v>209.96427272727271</v>
      </c>
    </row>
    <row r="25" spans="1:5" s="105" customFormat="1" outlineLevel="1" x14ac:dyDescent="0.25">
      <c r="A25" s="78" t="s">
        <v>23</v>
      </c>
      <c r="B25" s="79" t="s">
        <v>261</v>
      </c>
      <c r="C25" s="80">
        <v>7697000</v>
      </c>
      <c r="D25" s="80">
        <v>2725784.73</v>
      </c>
      <c r="E25" s="81">
        <v>35.413599194491361</v>
      </c>
    </row>
    <row r="26" spans="1:5" s="105" customFormat="1" outlineLevel="2" x14ac:dyDescent="0.25">
      <c r="A26" s="74" t="s">
        <v>76</v>
      </c>
      <c r="B26" s="75" t="s">
        <v>196</v>
      </c>
      <c r="C26" s="76">
        <v>6792000</v>
      </c>
      <c r="D26" s="76">
        <v>2025749.88</v>
      </c>
      <c r="E26" s="77">
        <v>29.825528268551238</v>
      </c>
    </row>
    <row r="27" spans="1:5" s="105" customFormat="1" outlineLevel="2" x14ac:dyDescent="0.25">
      <c r="A27" s="74" t="s">
        <v>24</v>
      </c>
      <c r="B27" s="75" t="s">
        <v>197</v>
      </c>
      <c r="C27" s="76">
        <v>905000</v>
      </c>
      <c r="D27" s="76">
        <v>700034.85</v>
      </c>
      <c r="E27" s="77">
        <v>77.351917127071829</v>
      </c>
    </row>
    <row r="28" spans="1:5" s="105" customFormat="1" outlineLevel="1" x14ac:dyDescent="0.25">
      <c r="A28" s="78" t="s">
        <v>25</v>
      </c>
      <c r="B28" s="79" t="s">
        <v>26</v>
      </c>
      <c r="C28" s="80">
        <v>6952700</v>
      </c>
      <c r="D28" s="80">
        <v>7392047.9699999997</v>
      </c>
      <c r="E28" s="81">
        <v>106.31909862355631</v>
      </c>
    </row>
    <row r="29" spans="1:5" s="105" customFormat="1" ht="47.25" outlineLevel="2" x14ac:dyDescent="0.25">
      <c r="A29" s="74" t="s">
        <v>27</v>
      </c>
      <c r="B29" s="75" t="s">
        <v>28</v>
      </c>
      <c r="C29" s="76">
        <v>6946000</v>
      </c>
      <c r="D29" s="76">
        <v>7389117.9699999997</v>
      </c>
      <c r="E29" s="77">
        <v>106.37946976677225</v>
      </c>
    </row>
    <row r="30" spans="1:5" s="105" customFormat="1" ht="63" outlineLevel="2" x14ac:dyDescent="0.25">
      <c r="A30" s="74" t="s">
        <v>77</v>
      </c>
      <c r="B30" s="75" t="s">
        <v>78</v>
      </c>
      <c r="C30" s="76">
        <v>1700</v>
      </c>
      <c r="D30" s="76">
        <v>2930</v>
      </c>
      <c r="E30" s="77">
        <v>172.35294117647058</v>
      </c>
    </row>
    <row r="31" spans="1:5" s="105" customFormat="1" ht="47.25" outlineLevel="2" x14ac:dyDescent="0.25">
      <c r="A31" s="74" t="s">
        <v>340</v>
      </c>
      <c r="B31" s="75" t="s">
        <v>341</v>
      </c>
      <c r="C31" s="76">
        <v>5000</v>
      </c>
      <c r="D31" s="76">
        <v>0</v>
      </c>
      <c r="E31" s="77">
        <v>0</v>
      </c>
    </row>
    <row r="32" spans="1:5" s="105" customFormat="1" ht="63" outlineLevel="1" x14ac:dyDescent="0.25">
      <c r="A32" s="78" t="s">
        <v>29</v>
      </c>
      <c r="B32" s="79" t="s">
        <v>30</v>
      </c>
      <c r="C32" s="80">
        <v>13298649.939999999</v>
      </c>
      <c r="D32" s="80">
        <v>13069420.300000001</v>
      </c>
      <c r="E32" s="81">
        <v>98.276293901755267</v>
      </c>
    </row>
    <row r="33" spans="1:5" s="105" customFormat="1" ht="110.25" outlineLevel="2" x14ac:dyDescent="0.25">
      <c r="A33" s="74" t="s">
        <v>31</v>
      </c>
      <c r="B33" s="75" t="s">
        <v>32</v>
      </c>
      <c r="C33" s="76">
        <v>11361399</v>
      </c>
      <c r="D33" s="76">
        <v>12409927.109999999</v>
      </c>
      <c r="E33" s="77">
        <v>109.22886442065806</v>
      </c>
    </row>
    <row r="34" spans="1:5" s="105" customFormat="1" ht="63" outlineLevel="2" x14ac:dyDescent="0.25">
      <c r="A34" s="74" t="s">
        <v>324</v>
      </c>
      <c r="B34" s="75" t="s">
        <v>325</v>
      </c>
      <c r="C34" s="76">
        <v>0</v>
      </c>
      <c r="D34" s="76">
        <v>1085.96</v>
      </c>
      <c r="E34" s="77">
        <v>0</v>
      </c>
    </row>
    <row r="35" spans="1:5" s="105" customFormat="1" ht="110.25" outlineLevel="2" x14ac:dyDescent="0.25">
      <c r="A35" s="74" t="s">
        <v>33</v>
      </c>
      <c r="B35" s="75" t="s">
        <v>34</v>
      </c>
      <c r="C35" s="76">
        <v>1937250.94</v>
      </c>
      <c r="D35" s="76">
        <v>658407.23</v>
      </c>
      <c r="E35" s="77">
        <v>33.986677533887274</v>
      </c>
    </row>
    <row r="36" spans="1:5" s="105" customFormat="1" ht="31.5" outlineLevel="1" x14ac:dyDescent="0.25">
      <c r="A36" s="78" t="s">
        <v>35</v>
      </c>
      <c r="B36" s="79" t="s">
        <v>36</v>
      </c>
      <c r="C36" s="80">
        <v>1880759.5</v>
      </c>
      <c r="D36" s="80">
        <v>1875874.82</v>
      </c>
      <c r="E36" s="81">
        <v>99.740281519247944</v>
      </c>
    </row>
    <row r="37" spans="1:5" s="106" customFormat="1" ht="31.5" outlineLevel="2" x14ac:dyDescent="0.25">
      <c r="A37" s="74" t="s">
        <v>37</v>
      </c>
      <c r="B37" s="75" t="s">
        <v>38</v>
      </c>
      <c r="C37" s="76">
        <v>1880759.5</v>
      </c>
      <c r="D37" s="76">
        <v>1875874.82</v>
      </c>
      <c r="E37" s="77">
        <v>99.740281519247944</v>
      </c>
    </row>
    <row r="38" spans="1:5" s="105" customFormat="1" ht="31.5" outlineLevel="1" x14ac:dyDescent="0.25">
      <c r="A38" s="78" t="s">
        <v>39</v>
      </c>
      <c r="B38" s="79" t="s">
        <v>40</v>
      </c>
      <c r="C38" s="80">
        <v>0</v>
      </c>
      <c r="D38" s="80">
        <v>295890.78999999998</v>
      </c>
      <c r="E38" s="81">
        <v>0</v>
      </c>
    </row>
    <row r="39" spans="1:5" s="105" customFormat="1" outlineLevel="2" x14ac:dyDescent="0.25">
      <c r="A39" s="74" t="s">
        <v>557</v>
      </c>
      <c r="B39" s="75" t="s">
        <v>558</v>
      </c>
      <c r="C39" s="76">
        <v>0</v>
      </c>
      <c r="D39" s="76">
        <v>0</v>
      </c>
      <c r="E39" s="77">
        <v>0</v>
      </c>
    </row>
    <row r="40" spans="1:5" s="105" customFormat="1" outlineLevel="2" x14ac:dyDescent="0.25">
      <c r="A40" s="74" t="s">
        <v>41</v>
      </c>
      <c r="B40" s="75" t="s">
        <v>42</v>
      </c>
      <c r="C40" s="76">
        <v>0</v>
      </c>
      <c r="D40" s="76">
        <v>295890.78999999998</v>
      </c>
      <c r="E40" s="77">
        <v>0</v>
      </c>
    </row>
    <row r="41" spans="1:5" s="105" customFormat="1" ht="31.5" outlineLevel="1" x14ac:dyDescent="0.25">
      <c r="A41" s="78" t="s">
        <v>43</v>
      </c>
      <c r="B41" s="79" t="s">
        <v>44</v>
      </c>
      <c r="C41" s="80">
        <v>2105200</v>
      </c>
      <c r="D41" s="80">
        <v>3513200.16</v>
      </c>
      <c r="E41" s="81">
        <v>166.88201406042182</v>
      </c>
    </row>
    <row r="42" spans="1:5" s="105" customFormat="1" ht="94.5" customHeight="1" outlineLevel="2" x14ac:dyDescent="0.25">
      <c r="A42" s="74" t="s">
        <v>45</v>
      </c>
      <c r="B42" s="75" t="s">
        <v>46</v>
      </c>
      <c r="C42" s="76">
        <v>1500000</v>
      </c>
      <c r="D42" s="76">
        <v>2451649</v>
      </c>
      <c r="E42" s="77">
        <v>163.44326666666666</v>
      </c>
    </row>
    <row r="43" spans="1:5" s="105" customFormat="1" ht="47.25" outlineLevel="2" x14ac:dyDescent="0.25">
      <c r="A43" s="74" t="s">
        <v>47</v>
      </c>
      <c r="B43" s="75" t="s">
        <v>48</v>
      </c>
      <c r="C43" s="76">
        <v>560000</v>
      </c>
      <c r="D43" s="76">
        <v>846972.15</v>
      </c>
      <c r="E43" s="77">
        <v>151.24502678571429</v>
      </c>
    </row>
    <row r="44" spans="1:5" s="105" customFormat="1" ht="94.5" outlineLevel="2" x14ac:dyDescent="0.25">
      <c r="A44" s="74" t="s">
        <v>202</v>
      </c>
      <c r="B44" s="75" t="s">
        <v>203</v>
      </c>
      <c r="C44" s="76">
        <v>45200</v>
      </c>
      <c r="D44" s="76">
        <v>214579.01</v>
      </c>
      <c r="E44" s="77">
        <v>474.73232300884956</v>
      </c>
    </row>
    <row r="45" spans="1:5" s="105" customFormat="1" ht="31.5" outlineLevel="1" x14ac:dyDescent="0.25">
      <c r="A45" s="78" t="s">
        <v>49</v>
      </c>
      <c r="B45" s="79" t="s">
        <v>50</v>
      </c>
      <c r="C45" s="80">
        <v>1803198</v>
      </c>
      <c r="D45" s="80">
        <v>3305742.89</v>
      </c>
      <c r="E45" s="81">
        <v>183.32667238983186</v>
      </c>
    </row>
    <row r="46" spans="1:5" s="105" customFormat="1" ht="47.25" outlineLevel="2" x14ac:dyDescent="0.25">
      <c r="A46" s="74" t="s">
        <v>51</v>
      </c>
      <c r="B46" s="75" t="s">
        <v>52</v>
      </c>
      <c r="C46" s="76">
        <v>1095198</v>
      </c>
      <c r="D46" s="76">
        <v>2684400.04</v>
      </c>
      <c r="E46" s="77">
        <v>245.10636798094956</v>
      </c>
    </row>
    <row r="47" spans="1:5" s="105" customFormat="1" ht="157.5" outlineLevel="2" x14ac:dyDescent="0.25">
      <c r="A47" s="74" t="s">
        <v>371</v>
      </c>
      <c r="B47" s="75" t="s">
        <v>372</v>
      </c>
      <c r="C47" s="76">
        <v>150000</v>
      </c>
      <c r="D47" s="76">
        <v>0</v>
      </c>
      <c r="E47" s="77">
        <v>0</v>
      </c>
    </row>
    <row r="48" spans="1:5" s="105" customFormat="1" ht="31.5" outlineLevel="2" x14ac:dyDescent="0.25">
      <c r="A48" s="74" t="s">
        <v>53</v>
      </c>
      <c r="B48" s="75" t="s">
        <v>54</v>
      </c>
      <c r="C48" s="76">
        <v>0</v>
      </c>
      <c r="D48" s="76">
        <v>89857.4</v>
      </c>
      <c r="E48" s="77">
        <v>0</v>
      </c>
    </row>
    <row r="49" spans="1:5" s="105" customFormat="1" ht="17.25" customHeight="1" outlineLevel="2" x14ac:dyDescent="0.25">
      <c r="A49" s="74" t="s">
        <v>55</v>
      </c>
      <c r="B49" s="75" t="s">
        <v>56</v>
      </c>
      <c r="C49" s="76">
        <v>558000</v>
      </c>
      <c r="D49" s="76">
        <v>531485.44999999995</v>
      </c>
      <c r="E49" s="77">
        <v>95.248288530465956</v>
      </c>
    </row>
    <row r="50" spans="1:5" s="105" customFormat="1" outlineLevel="1" x14ac:dyDescent="0.25">
      <c r="A50" s="78" t="s">
        <v>57</v>
      </c>
      <c r="B50" s="79" t="s">
        <v>58</v>
      </c>
      <c r="C50" s="80">
        <v>585799</v>
      </c>
      <c r="D50" s="80">
        <v>829133.88</v>
      </c>
      <c r="E50" s="81">
        <v>141.53897155850385</v>
      </c>
    </row>
    <row r="51" spans="1:5" s="105" customFormat="1" outlineLevel="2" x14ac:dyDescent="0.25">
      <c r="A51" s="74" t="s">
        <v>59</v>
      </c>
      <c r="B51" s="75" t="s">
        <v>60</v>
      </c>
      <c r="C51" s="76">
        <v>0</v>
      </c>
      <c r="D51" s="76">
        <v>88398.85</v>
      </c>
      <c r="E51" s="77">
        <v>0</v>
      </c>
    </row>
    <row r="52" spans="1:5" s="105" customFormat="1" outlineLevel="2" x14ac:dyDescent="0.25">
      <c r="A52" s="74" t="s">
        <v>79</v>
      </c>
      <c r="B52" s="75" t="s">
        <v>80</v>
      </c>
      <c r="C52" s="76">
        <v>525799</v>
      </c>
      <c r="D52" s="76">
        <v>680735.03</v>
      </c>
      <c r="E52" s="77">
        <v>129.46677913042816</v>
      </c>
    </row>
    <row r="53" spans="1:5" s="105" customFormat="1" outlineLevel="2" x14ac:dyDescent="0.25">
      <c r="A53" s="74" t="s">
        <v>530</v>
      </c>
      <c r="B53" s="75" t="s">
        <v>531</v>
      </c>
      <c r="C53" s="76">
        <v>60000</v>
      </c>
      <c r="D53" s="76">
        <v>60000</v>
      </c>
      <c r="E53" s="77">
        <v>100</v>
      </c>
    </row>
    <row r="54" spans="1:5" s="105" customFormat="1" ht="16.5" thickBot="1" x14ac:dyDescent="0.3">
      <c r="A54" s="83" t="s">
        <v>61</v>
      </c>
      <c r="B54" s="84" t="s">
        <v>62</v>
      </c>
      <c r="C54" s="85">
        <v>656231306.97000003</v>
      </c>
      <c r="D54" s="85">
        <v>488450425.95999998</v>
      </c>
      <c r="E54" s="86">
        <v>74.432661284526276</v>
      </c>
    </row>
    <row r="55" spans="1:5" s="105" customFormat="1" ht="47.25" outlineLevel="1" x14ac:dyDescent="0.25">
      <c r="A55" s="78" t="s">
        <v>63</v>
      </c>
      <c r="B55" s="79" t="s">
        <v>64</v>
      </c>
      <c r="C55" s="80">
        <v>656206956.97000003</v>
      </c>
      <c r="D55" s="80">
        <v>488695561.95999998</v>
      </c>
      <c r="E55" s="81">
        <v>74.472779779191185</v>
      </c>
    </row>
    <row r="56" spans="1:5" s="105" customFormat="1" ht="31.5" outlineLevel="2" x14ac:dyDescent="0.25">
      <c r="A56" s="74" t="s">
        <v>65</v>
      </c>
      <c r="B56" s="75" t="s">
        <v>66</v>
      </c>
      <c r="C56" s="76">
        <v>93598249.129999995</v>
      </c>
      <c r="D56" s="76">
        <v>71200104.349999994</v>
      </c>
      <c r="E56" s="77">
        <v>76.069910507737291</v>
      </c>
    </row>
    <row r="57" spans="1:5" s="105" customFormat="1" ht="32.25" customHeight="1" outlineLevel="2" x14ac:dyDescent="0.25">
      <c r="A57" s="74" t="s">
        <v>67</v>
      </c>
      <c r="B57" s="75" t="s">
        <v>68</v>
      </c>
      <c r="C57" s="76">
        <v>198275212.78</v>
      </c>
      <c r="D57" s="76">
        <v>132198245.95999999</v>
      </c>
      <c r="E57" s="77">
        <v>66.674116298482076</v>
      </c>
    </row>
    <row r="58" spans="1:5" s="105" customFormat="1" ht="31.5" outlineLevel="2" x14ac:dyDescent="0.25">
      <c r="A58" s="74" t="s">
        <v>69</v>
      </c>
      <c r="B58" s="75" t="s">
        <v>70</v>
      </c>
      <c r="C58" s="76">
        <v>323829525.36000001</v>
      </c>
      <c r="D58" s="76">
        <v>257112957.65000001</v>
      </c>
      <c r="E58" s="77">
        <v>79.397626687735951</v>
      </c>
    </row>
    <row r="59" spans="1:5" s="105" customFormat="1" outlineLevel="2" x14ac:dyDescent="0.25">
      <c r="A59" s="74" t="s">
        <v>71</v>
      </c>
      <c r="B59" s="75" t="s">
        <v>72</v>
      </c>
      <c r="C59" s="76">
        <v>40503969.700000003</v>
      </c>
      <c r="D59" s="76">
        <v>28184254</v>
      </c>
      <c r="E59" s="77">
        <v>69.583930189440167</v>
      </c>
    </row>
    <row r="60" spans="1:5" s="105" customFormat="1" outlineLevel="1" x14ac:dyDescent="0.25">
      <c r="A60" s="78" t="s">
        <v>81</v>
      </c>
      <c r="B60" s="79" t="s">
        <v>82</v>
      </c>
      <c r="C60" s="80">
        <v>24350</v>
      </c>
      <c r="D60" s="80">
        <v>24350</v>
      </c>
      <c r="E60" s="81">
        <v>100</v>
      </c>
    </row>
    <row r="61" spans="1:5" s="105" customFormat="1" ht="31.5" outlineLevel="2" x14ac:dyDescent="0.25">
      <c r="A61" s="74" t="s">
        <v>422</v>
      </c>
      <c r="B61" s="75" t="s">
        <v>423</v>
      </c>
      <c r="C61" s="76">
        <v>24350</v>
      </c>
      <c r="D61" s="76">
        <v>24350</v>
      </c>
      <c r="E61" s="77">
        <v>100</v>
      </c>
    </row>
    <row r="62" spans="1:5" s="105" customFormat="1" ht="141.75" outlineLevel="1" x14ac:dyDescent="0.25">
      <c r="A62" s="78" t="s">
        <v>532</v>
      </c>
      <c r="B62" s="79" t="s">
        <v>382</v>
      </c>
      <c r="C62" s="80">
        <v>0</v>
      </c>
      <c r="D62" s="80">
        <v>0</v>
      </c>
      <c r="E62" s="81">
        <v>0</v>
      </c>
    </row>
    <row r="63" spans="1:5" s="106" customFormat="1" ht="126" outlineLevel="2" x14ac:dyDescent="0.25">
      <c r="A63" s="74" t="s">
        <v>533</v>
      </c>
      <c r="B63" s="75" t="s">
        <v>534</v>
      </c>
      <c r="C63" s="76">
        <v>0</v>
      </c>
      <c r="D63" s="76">
        <v>0</v>
      </c>
      <c r="E63" s="77">
        <v>0</v>
      </c>
    </row>
    <row r="64" spans="1:5" s="105" customFormat="1" ht="63" outlineLevel="1" x14ac:dyDescent="0.25">
      <c r="A64" s="78" t="s">
        <v>376</v>
      </c>
      <c r="B64" s="79" t="s">
        <v>330</v>
      </c>
      <c r="C64" s="80">
        <v>0</v>
      </c>
      <c r="D64" s="80">
        <v>-269486</v>
      </c>
      <c r="E64" s="81">
        <v>0</v>
      </c>
    </row>
    <row r="65" spans="1:5" s="106" customFormat="1" ht="63" outlineLevel="2" x14ac:dyDescent="0.25">
      <c r="A65" s="74" t="s">
        <v>424</v>
      </c>
      <c r="B65" s="75" t="s">
        <v>425</v>
      </c>
      <c r="C65" s="76">
        <v>0</v>
      </c>
      <c r="D65" s="76">
        <v>-269486</v>
      </c>
      <c r="E65" s="77">
        <v>0</v>
      </c>
    </row>
    <row r="66" spans="1:5" s="105" customFormat="1" ht="16.5" thickBot="1" x14ac:dyDescent="0.3">
      <c r="A66" s="90"/>
      <c r="B66" s="91"/>
      <c r="C66" s="91"/>
      <c r="D66" s="91"/>
      <c r="E66" s="92"/>
    </row>
    <row r="67" spans="1:5" s="105" customFormat="1" ht="16.5" thickBot="1" x14ac:dyDescent="0.3">
      <c r="A67" s="61" t="s">
        <v>73</v>
      </c>
      <c r="B67" s="62"/>
      <c r="C67" s="63">
        <v>1063660613.41</v>
      </c>
      <c r="D67" s="63">
        <v>815686545.86000001</v>
      </c>
      <c r="E67" s="64">
        <v>76.686730295012282</v>
      </c>
    </row>
    <row r="68" spans="1:5" s="105" customFormat="1" ht="15" x14ac:dyDescent="0.25">
      <c r="A68" s="107"/>
      <c r="B68" s="107"/>
      <c r="C68" s="107"/>
      <c r="D68" s="107"/>
      <c r="E68" s="107"/>
    </row>
  </sheetData>
  <mergeCells count="8">
    <mergeCell ref="A10:E10"/>
    <mergeCell ref="A2:E2"/>
    <mergeCell ref="A4:E4"/>
    <mergeCell ref="A7:E7"/>
    <mergeCell ref="A9:E9"/>
    <mergeCell ref="D5:E5"/>
    <mergeCell ref="A8:E8"/>
    <mergeCell ref="A3:E3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6"/>
  <sheetViews>
    <sheetView view="pageBreakPreview" zoomScaleNormal="100" zoomScaleSheetLayoutView="100" workbookViewId="0">
      <selection activeCell="F1" sqref="F1"/>
    </sheetView>
  </sheetViews>
  <sheetFormatPr defaultRowHeight="15.75" outlineLevelRow="2" x14ac:dyDescent="0.25"/>
  <cols>
    <col min="1" max="1" width="17" style="1" customWidth="1"/>
    <col min="2" max="2" width="60.42578125" style="1" customWidth="1"/>
    <col min="3" max="4" width="18.7109375" style="1" customWidth="1"/>
    <col min="5" max="5" width="16.7109375" style="1" customWidth="1"/>
    <col min="6" max="6" width="14.28515625" style="1" bestFit="1" customWidth="1"/>
    <col min="7" max="7" width="17.28515625" style="1" customWidth="1"/>
    <col min="8" max="16384" width="9.140625" style="1"/>
  </cols>
  <sheetData>
    <row r="1" spans="1:5" x14ac:dyDescent="0.25">
      <c r="C1" s="2"/>
      <c r="D1" s="60"/>
      <c r="E1" s="57" t="str">
        <f>'Доходная часть'!E1</f>
        <v>УТВЕРЖДЕНО</v>
      </c>
    </row>
    <row r="2" spans="1:5" x14ac:dyDescent="0.25">
      <c r="A2" s="114" t="str">
        <f>'Доходная часть'!A2:E2</f>
        <v>постановлением администрации</v>
      </c>
      <c r="B2" s="114"/>
      <c r="C2" s="114"/>
      <c r="D2" s="114"/>
      <c r="E2" s="114"/>
    </row>
    <row r="3" spans="1:5" x14ac:dyDescent="0.25">
      <c r="A3" s="114" t="str">
        <f>'Доходная часть'!A3:E3</f>
        <v>муниципального округа "Княжпогостский"</v>
      </c>
      <c r="B3" s="114"/>
      <c r="C3" s="114"/>
      <c r="D3" s="114"/>
      <c r="E3" s="114"/>
    </row>
    <row r="4" spans="1:5" x14ac:dyDescent="0.25">
      <c r="A4" s="114" t="str">
        <f>'Доходная часть'!A4:E4</f>
        <v>от 8 октября 2025 г. № 835</v>
      </c>
      <c r="B4" s="114"/>
      <c r="C4" s="114"/>
      <c r="D4" s="114"/>
      <c r="E4" s="114"/>
    </row>
    <row r="5" spans="1:5" x14ac:dyDescent="0.25">
      <c r="A5" s="56"/>
      <c r="B5" s="56"/>
      <c r="C5" s="56"/>
      <c r="D5" s="114" t="s">
        <v>594</v>
      </c>
      <c r="E5" s="114"/>
    </row>
    <row r="6" spans="1:5" x14ac:dyDescent="0.25">
      <c r="A6" s="114" t="str">
        <f>'Доходная часть'!A5:E5</f>
        <v xml:space="preserve">                                                                                             </v>
      </c>
      <c r="B6" s="114"/>
      <c r="C6" s="114"/>
      <c r="D6" s="114"/>
      <c r="E6" s="114"/>
    </row>
    <row r="7" spans="1:5" ht="16.5" x14ac:dyDescent="0.25">
      <c r="A7" s="119" t="str">
        <f>'Доходная часть'!A7:E7</f>
        <v xml:space="preserve">ОТЧЕТ ОБ ИСПОЛНЕНИИ БЮДЖЕТА МУНИЦИПАЛЬНОГО ОКРУГА "КНЯЖПОГОСТСКИЙ" </v>
      </c>
      <c r="B7" s="119"/>
      <c r="C7" s="119"/>
      <c r="D7" s="119"/>
      <c r="E7" s="119"/>
    </row>
    <row r="8" spans="1:5" ht="16.5" x14ac:dyDescent="0.25">
      <c r="A8" s="119" t="s">
        <v>413</v>
      </c>
      <c r="B8" s="119"/>
      <c r="C8" s="119"/>
      <c r="D8" s="119"/>
      <c r="E8" s="119"/>
    </row>
    <row r="9" spans="1:5" ht="16.5" x14ac:dyDescent="0.25">
      <c r="A9" s="119" t="str">
        <f>'Доходная часть'!A9:E9</f>
        <v xml:space="preserve"> </v>
      </c>
      <c r="B9" s="119"/>
      <c r="C9" s="119"/>
      <c r="D9" s="119"/>
      <c r="E9" s="119"/>
    </row>
    <row r="10" spans="1:5" x14ac:dyDescent="0.25">
      <c r="A10" s="118" t="s">
        <v>260</v>
      </c>
      <c r="B10" s="118"/>
      <c r="C10" s="118"/>
      <c r="D10" s="118"/>
      <c r="E10" s="118"/>
    </row>
    <row r="11" spans="1:5" ht="31.5" x14ac:dyDescent="0.25">
      <c r="A11" s="3" t="s">
        <v>83</v>
      </c>
      <c r="B11" s="4" t="s">
        <v>84</v>
      </c>
      <c r="C11" s="4" t="s">
        <v>75</v>
      </c>
      <c r="D11" s="4" t="s">
        <v>205</v>
      </c>
      <c r="E11" s="5" t="s">
        <v>74</v>
      </c>
    </row>
    <row r="12" spans="1:5" s="12" customFormat="1" x14ac:dyDescent="0.25">
      <c r="A12" s="87" t="s">
        <v>0</v>
      </c>
      <c r="B12" s="88" t="s">
        <v>1</v>
      </c>
      <c r="C12" s="88" t="s">
        <v>2</v>
      </c>
      <c r="D12" s="88" t="s">
        <v>3</v>
      </c>
      <c r="E12" s="89" t="s">
        <v>4</v>
      </c>
    </row>
    <row r="13" spans="1:5" ht="16.5" thickBot="1" x14ac:dyDescent="0.3">
      <c r="A13" s="83" t="s">
        <v>206</v>
      </c>
      <c r="B13" s="84" t="s">
        <v>207</v>
      </c>
      <c r="C13" s="85">
        <v>4087062.36</v>
      </c>
      <c r="D13" s="85">
        <v>3403131.32</v>
      </c>
      <c r="E13" s="86">
        <v>83.265950461299056</v>
      </c>
    </row>
    <row r="14" spans="1:5" ht="31.5" outlineLevel="1" x14ac:dyDescent="0.25">
      <c r="A14" s="78" t="s">
        <v>426</v>
      </c>
      <c r="B14" s="79" t="s">
        <v>427</v>
      </c>
      <c r="C14" s="80">
        <v>1717400</v>
      </c>
      <c r="D14" s="80">
        <v>1717400</v>
      </c>
      <c r="E14" s="81">
        <v>100</v>
      </c>
    </row>
    <row r="15" spans="1:5" ht="47.25" outlineLevel="2" x14ac:dyDescent="0.25">
      <c r="A15" s="74" t="s">
        <v>428</v>
      </c>
      <c r="B15" s="75" t="s">
        <v>429</v>
      </c>
      <c r="C15" s="76">
        <v>1717400</v>
      </c>
      <c r="D15" s="76">
        <v>1717400</v>
      </c>
      <c r="E15" s="77">
        <v>100</v>
      </c>
    </row>
    <row r="16" spans="1:5" outlineLevel="1" x14ac:dyDescent="0.25">
      <c r="A16" s="78" t="s">
        <v>342</v>
      </c>
      <c r="B16" s="79" t="s">
        <v>343</v>
      </c>
      <c r="C16" s="80">
        <v>2369662.36</v>
      </c>
      <c r="D16" s="80">
        <v>1685731.32</v>
      </c>
      <c r="E16" s="81">
        <v>71.138038416578468</v>
      </c>
    </row>
    <row r="17" spans="1:5" ht="46.5" customHeight="1" outlineLevel="2" x14ac:dyDescent="0.25">
      <c r="A17" s="74" t="s">
        <v>344</v>
      </c>
      <c r="B17" s="75" t="s">
        <v>345</v>
      </c>
      <c r="C17" s="76">
        <v>2369662.36</v>
      </c>
      <c r="D17" s="76">
        <v>1685731.32</v>
      </c>
      <c r="E17" s="77">
        <v>71.138038416578468</v>
      </c>
    </row>
    <row r="18" spans="1:5" ht="32.25" thickBot="1" x14ac:dyDescent="0.3">
      <c r="A18" s="83" t="s">
        <v>208</v>
      </c>
      <c r="B18" s="84" t="s">
        <v>209</v>
      </c>
      <c r="C18" s="85">
        <v>88074460.819999993</v>
      </c>
      <c r="D18" s="85">
        <v>60746518.479999997</v>
      </c>
      <c r="E18" s="86">
        <v>68.971774467230858</v>
      </c>
    </row>
    <row r="19" spans="1:5" ht="47.25" outlineLevel="1" x14ac:dyDescent="0.25">
      <c r="A19" s="78" t="s">
        <v>262</v>
      </c>
      <c r="B19" s="79" t="s">
        <v>263</v>
      </c>
      <c r="C19" s="80">
        <v>88074460.819999993</v>
      </c>
      <c r="D19" s="80">
        <v>60746518.479999997</v>
      </c>
      <c r="E19" s="81">
        <v>68.971774467230858</v>
      </c>
    </row>
    <row r="20" spans="1:5" ht="31.5" outlineLevel="2" x14ac:dyDescent="0.25">
      <c r="A20" s="74" t="s">
        <v>430</v>
      </c>
      <c r="B20" s="75" t="s">
        <v>85</v>
      </c>
      <c r="C20" s="76">
        <v>850000</v>
      </c>
      <c r="D20" s="76">
        <v>849273.5</v>
      </c>
      <c r="E20" s="77">
        <v>99.914529411764704</v>
      </c>
    </row>
    <row r="21" spans="1:5" ht="31.5" outlineLevel="2" x14ac:dyDescent="0.25">
      <c r="A21" s="74" t="s">
        <v>431</v>
      </c>
      <c r="B21" s="75" t="s">
        <v>432</v>
      </c>
      <c r="C21" s="76">
        <v>14652229.810000001</v>
      </c>
      <c r="D21" s="76">
        <v>7675504.5999999996</v>
      </c>
      <c r="E21" s="77">
        <v>52.384549652378134</v>
      </c>
    </row>
    <row r="22" spans="1:5" ht="31.5" outlineLevel="2" x14ac:dyDescent="0.25">
      <c r="A22" s="74" t="s">
        <v>433</v>
      </c>
      <c r="B22" s="75" t="s">
        <v>85</v>
      </c>
      <c r="C22" s="76">
        <v>11794229.050000001</v>
      </c>
      <c r="D22" s="76">
        <v>11794229.050000001</v>
      </c>
      <c r="E22" s="77">
        <v>100</v>
      </c>
    </row>
    <row r="23" spans="1:5" ht="31.5" outlineLevel="2" x14ac:dyDescent="0.25">
      <c r="A23" s="74" t="s">
        <v>559</v>
      </c>
      <c r="B23" s="75" t="s">
        <v>435</v>
      </c>
      <c r="C23" s="76">
        <v>100000</v>
      </c>
      <c r="D23" s="76">
        <v>0</v>
      </c>
      <c r="E23" s="77">
        <v>0</v>
      </c>
    </row>
    <row r="24" spans="1:5" ht="31.5" outlineLevel="2" x14ac:dyDescent="0.25">
      <c r="A24" s="74" t="s">
        <v>434</v>
      </c>
      <c r="B24" s="75" t="s">
        <v>435</v>
      </c>
      <c r="C24" s="76">
        <v>4547012.3899999997</v>
      </c>
      <c r="D24" s="76">
        <v>4526150.76</v>
      </c>
      <c r="E24" s="77">
        <v>99.541201382123347</v>
      </c>
    </row>
    <row r="25" spans="1:5" outlineLevel="2" x14ac:dyDescent="0.25">
      <c r="A25" s="74" t="s">
        <v>436</v>
      </c>
      <c r="B25" s="75" t="s">
        <v>86</v>
      </c>
      <c r="C25" s="76">
        <v>1140371.78</v>
      </c>
      <c r="D25" s="76">
        <v>6718.96</v>
      </c>
      <c r="E25" s="77">
        <v>0.58919030774332204</v>
      </c>
    </row>
    <row r="26" spans="1:5" ht="47.25" outlineLevel="2" x14ac:dyDescent="0.25">
      <c r="A26" s="74" t="s">
        <v>437</v>
      </c>
      <c r="B26" s="75" t="s">
        <v>438</v>
      </c>
      <c r="C26" s="76">
        <v>1109628.22</v>
      </c>
      <c r="D26" s="76">
        <v>811717.07</v>
      </c>
      <c r="E26" s="77">
        <v>73.152165326148605</v>
      </c>
    </row>
    <row r="27" spans="1:5" ht="31.5" outlineLevel="2" x14ac:dyDescent="0.25">
      <c r="A27" s="74" t="s">
        <v>439</v>
      </c>
      <c r="B27" s="75" t="s">
        <v>440</v>
      </c>
      <c r="C27" s="76">
        <v>13966657.07</v>
      </c>
      <c r="D27" s="76">
        <v>9373259.5399999991</v>
      </c>
      <c r="E27" s="77">
        <v>67.111689597745666</v>
      </c>
    </row>
    <row r="28" spans="1:5" ht="47.25" outlineLevel="2" x14ac:dyDescent="0.25">
      <c r="A28" s="74" t="s">
        <v>441</v>
      </c>
      <c r="B28" s="75" t="s">
        <v>331</v>
      </c>
      <c r="C28" s="76">
        <v>4450000</v>
      </c>
      <c r="D28" s="76">
        <v>4450000</v>
      </c>
      <c r="E28" s="77">
        <v>100</v>
      </c>
    </row>
    <row r="29" spans="1:5" outlineLevel="2" x14ac:dyDescent="0.25">
      <c r="A29" s="74" t="s">
        <v>87</v>
      </c>
      <c r="B29" s="75" t="s">
        <v>88</v>
      </c>
      <c r="C29" s="76">
        <v>2105630.98</v>
      </c>
      <c r="D29" s="76">
        <v>0</v>
      </c>
      <c r="E29" s="77">
        <v>0</v>
      </c>
    </row>
    <row r="30" spans="1:5" ht="47.25" outlineLevel="2" x14ac:dyDescent="0.25">
      <c r="A30" s="74" t="s">
        <v>332</v>
      </c>
      <c r="B30" s="75" t="s">
        <v>333</v>
      </c>
      <c r="C30" s="76">
        <v>15185701.52</v>
      </c>
      <c r="D30" s="76">
        <v>11619755.76</v>
      </c>
      <c r="E30" s="77">
        <v>76.517741012467894</v>
      </c>
    </row>
    <row r="31" spans="1:5" outlineLevel="2" x14ac:dyDescent="0.25">
      <c r="A31" s="74" t="s">
        <v>383</v>
      </c>
      <c r="B31" s="75" t="s">
        <v>145</v>
      </c>
      <c r="C31" s="76">
        <v>12245037.68</v>
      </c>
      <c r="D31" s="76">
        <v>8088946.9199999999</v>
      </c>
      <c r="E31" s="77">
        <v>66.058979411813453</v>
      </c>
    </row>
    <row r="32" spans="1:5" outlineLevel="2" x14ac:dyDescent="0.25">
      <c r="A32" s="74" t="s">
        <v>442</v>
      </c>
      <c r="B32" s="75" t="s">
        <v>145</v>
      </c>
      <c r="C32" s="76">
        <v>5927962.3200000003</v>
      </c>
      <c r="D32" s="76">
        <v>1550962.32</v>
      </c>
      <c r="E32" s="77">
        <v>26.16349828620368</v>
      </c>
    </row>
    <row r="33" spans="1:5" ht="48" thickBot="1" x14ac:dyDescent="0.3">
      <c r="A33" s="83" t="s">
        <v>210</v>
      </c>
      <c r="B33" s="84" t="s">
        <v>211</v>
      </c>
      <c r="C33" s="85">
        <v>95905897.549999997</v>
      </c>
      <c r="D33" s="85">
        <v>52284385.990000002</v>
      </c>
      <c r="E33" s="86">
        <v>54.516340835809217</v>
      </c>
    </row>
    <row r="34" spans="1:5" ht="47.25" outlineLevel="1" x14ac:dyDescent="0.25">
      <c r="A34" s="78" t="s">
        <v>264</v>
      </c>
      <c r="B34" s="79" t="s">
        <v>265</v>
      </c>
      <c r="C34" s="80">
        <v>3165912.72</v>
      </c>
      <c r="D34" s="80">
        <v>2663290.7200000002</v>
      </c>
      <c r="E34" s="81">
        <v>84.12394641125799</v>
      </c>
    </row>
    <row r="35" spans="1:5" ht="79.5" customHeight="1" outlineLevel="2" x14ac:dyDescent="0.25">
      <c r="A35" s="74" t="s">
        <v>334</v>
      </c>
      <c r="B35" s="75" t="s">
        <v>335</v>
      </c>
      <c r="C35" s="76">
        <v>250000</v>
      </c>
      <c r="D35" s="76">
        <v>185100</v>
      </c>
      <c r="E35" s="77">
        <v>74.040000000000006</v>
      </c>
    </row>
    <row r="36" spans="1:5" ht="31.5" outlineLevel="2" x14ac:dyDescent="0.25">
      <c r="A36" s="74" t="s">
        <v>443</v>
      </c>
      <c r="B36" s="75" t="s">
        <v>444</v>
      </c>
      <c r="C36" s="76">
        <v>30000</v>
      </c>
      <c r="D36" s="76">
        <v>0</v>
      </c>
      <c r="E36" s="77">
        <v>0</v>
      </c>
    </row>
    <row r="37" spans="1:5" ht="110.25" outlineLevel="2" x14ac:dyDescent="0.25">
      <c r="A37" s="74" t="s">
        <v>89</v>
      </c>
      <c r="B37" s="75" t="s">
        <v>445</v>
      </c>
      <c r="C37" s="76">
        <v>1274208</v>
      </c>
      <c r="D37" s="76">
        <v>866486</v>
      </c>
      <c r="E37" s="77">
        <v>68.001927471809935</v>
      </c>
    </row>
    <row r="38" spans="1:5" ht="78.75" outlineLevel="2" x14ac:dyDescent="0.25">
      <c r="A38" s="74" t="s">
        <v>91</v>
      </c>
      <c r="B38" s="75" t="s">
        <v>90</v>
      </c>
      <c r="C38" s="76">
        <v>1547714</v>
      </c>
      <c r="D38" s="76">
        <v>1547714</v>
      </c>
      <c r="E38" s="77">
        <v>100</v>
      </c>
    </row>
    <row r="39" spans="1:5" outlineLevel="2" x14ac:dyDescent="0.25">
      <c r="A39" s="74" t="s">
        <v>535</v>
      </c>
      <c r="B39" s="75" t="s">
        <v>536</v>
      </c>
      <c r="C39" s="76">
        <v>63990.720000000001</v>
      </c>
      <c r="D39" s="76">
        <v>63990.720000000001</v>
      </c>
      <c r="E39" s="77">
        <v>100</v>
      </c>
    </row>
    <row r="40" spans="1:5" ht="31.5" outlineLevel="1" x14ac:dyDescent="0.25">
      <c r="A40" s="78" t="s">
        <v>266</v>
      </c>
      <c r="B40" s="79" t="s">
        <v>267</v>
      </c>
      <c r="C40" s="80">
        <v>80449808.840000004</v>
      </c>
      <c r="D40" s="80">
        <v>48015545.409999996</v>
      </c>
      <c r="E40" s="81">
        <v>59.683852705597054</v>
      </c>
    </row>
    <row r="41" spans="1:5" outlineLevel="2" x14ac:dyDescent="0.25">
      <c r="A41" s="74" t="s">
        <v>446</v>
      </c>
      <c r="B41" s="75" t="s">
        <v>447</v>
      </c>
      <c r="C41" s="76">
        <v>2073057.58</v>
      </c>
      <c r="D41" s="76">
        <v>1609748.51</v>
      </c>
      <c r="E41" s="77">
        <v>77.650930950022143</v>
      </c>
    </row>
    <row r="42" spans="1:5" ht="31.5" outlineLevel="2" x14ac:dyDescent="0.25">
      <c r="A42" s="74" t="s">
        <v>384</v>
      </c>
      <c r="B42" s="75" t="s">
        <v>385</v>
      </c>
      <c r="C42" s="76">
        <v>24535598</v>
      </c>
      <c r="D42" s="76">
        <v>9895520</v>
      </c>
      <c r="E42" s="77">
        <v>40.331277028585163</v>
      </c>
    </row>
    <row r="43" spans="1:5" outlineLevel="2" x14ac:dyDescent="0.25">
      <c r="A43" s="74" t="s">
        <v>386</v>
      </c>
      <c r="B43" s="75" t="s">
        <v>387</v>
      </c>
      <c r="C43" s="76">
        <v>14848267.439999999</v>
      </c>
      <c r="D43" s="76">
        <v>9554045.0299999993</v>
      </c>
      <c r="E43" s="77">
        <v>64.344510688581721</v>
      </c>
    </row>
    <row r="44" spans="1:5" ht="47.25" outlineLevel="2" x14ac:dyDescent="0.25">
      <c r="A44" s="74" t="s">
        <v>448</v>
      </c>
      <c r="B44" s="75" t="s">
        <v>251</v>
      </c>
      <c r="C44" s="76">
        <v>1878700</v>
      </c>
      <c r="D44" s="76">
        <v>1878700</v>
      </c>
      <c r="E44" s="77">
        <v>100</v>
      </c>
    </row>
    <row r="45" spans="1:5" ht="31.5" outlineLevel="2" x14ac:dyDescent="0.25">
      <c r="A45" s="74" t="s">
        <v>449</v>
      </c>
      <c r="B45" s="75" t="s">
        <v>450</v>
      </c>
      <c r="C45" s="76">
        <v>500000</v>
      </c>
      <c r="D45" s="76">
        <v>500000</v>
      </c>
      <c r="E45" s="77">
        <v>100</v>
      </c>
    </row>
    <row r="46" spans="1:5" outlineLevel="2" x14ac:dyDescent="0.25">
      <c r="A46" s="74" t="s">
        <v>92</v>
      </c>
      <c r="B46" s="75" t="s">
        <v>93</v>
      </c>
      <c r="C46" s="76">
        <v>10894264.029999999</v>
      </c>
      <c r="D46" s="76">
        <v>6619530.0300000003</v>
      </c>
      <c r="E46" s="77">
        <v>60.761608235044768</v>
      </c>
    </row>
    <row r="47" spans="1:5" ht="49.5" customHeight="1" outlineLevel="2" x14ac:dyDescent="0.25">
      <c r="A47" s="74" t="s">
        <v>537</v>
      </c>
      <c r="B47" s="75" t="s">
        <v>538</v>
      </c>
      <c r="C47" s="76">
        <v>7722056</v>
      </c>
      <c r="D47" s="76">
        <v>7722056</v>
      </c>
      <c r="E47" s="77">
        <v>100</v>
      </c>
    </row>
    <row r="48" spans="1:5" ht="31.5" customHeight="1" outlineLevel="2" x14ac:dyDescent="0.25">
      <c r="A48" s="74" t="s">
        <v>451</v>
      </c>
      <c r="B48" s="75" t="s">
        <v>452</v>
      </c>
      <c r="C48" s="76">
        <v>2854313.96</v>
      </c>
      <c r="D48" s="76">
        <v>1553377.45</v>
      </c>
      <c r="E48" s="77">
        <v>54.422094827998528</v>
      </c>
    </row>
    <row r="49" spans="1:5" outlineLevel="2" x14ac:dyDescent="0.25">
      <c r="A49" s="74" t="s">
        <v>453</v>
      </c>
      <c r="B49" s="75" t="s">
        <v>388</v>
      </c>
      <c r="C49" s="76">
        <v>2882435</v>
      </c>
      <c r="D49" s="76">
        <v>1573352</v>
      </c>
      <c r="E49" s="77">
        <v>54.584127655957552</v>
      </c>
    </row>
    <row r="50" spans="1:5" outlineLevel="2" x14ac:dyDescent="0.25">
      <c r="A50" s="74" t="s">
        <v>454</v>
      </c>
      <c r="B50" s="75" t="s">
        <v>455</v>
      </c>
      <c r="C50" s="76">
        <v>1556918.59</v>
      </c>
      <c r="D50" s="76">
        <v>1376904.19</v>
      </c>
      <c r="E50" s="77">
        <v>88.437776955312742</v>
      </c>
    </row>
    <row r="51" spans="1:5" outlineLevel="2" x14ac:dyDescent="0.25">
      <c r="A51" s="74" t="s">
        <v>389</v>
      </c>
      <c r="B51" s="75" t="s">
        <v>390</v>
      </c>
      <c r="C51" s="76">
        <v>833386.04</v>
      </c>
      <c r="D51" s="76">
        <v>0</v>
      </c>
      <c r="E51" s="77">
        <v>0</v>
      </c>
    </row>
    <row r="52" spans="1:5" ht="31.5" outlineLevel="2" x14ac:dyDescent="0.25">
      <c r="A52" s="74" t="s">
        <v>456</v>
      </c>
      <c r="B52" s="75" t="s">
        <v>457</v>
      </c>
      <c r="C52" s="76">
        <v>1500000</v>
      </c>
      <c r="D52" s="76">
        <v>1500000</v>
      </c>
      <c r="E52" s="77">
        <v>100</v>
      </c>
    </row>
    <row r="53" spans="1:5" ht="31.5" outlineLevel="2" x14ac:dyDescent="0.25">
      <c r="A53" s="74" t="s">
        <v>458</v>
      </c>
      <c r="B53" s="75" t="s">
        <v>459</v>
      </c>
      <c r="C53" s="76">
        <v>2000000</v>
      </c>
      <c r="D53" s="76">
        <v>2000000</v>
      </c>
      <c r="E53" s="77">
        <v>100</v>
      </c>
    </row>
    <row r="54" spans="1:5" ht="31.5" outlineLevel="2" x14ac:dyDescent="0.25">
      <c r="A54" s="74" t="s">
        <v>460</v>
      </c>
      <c r="B54" s="75" t="s">
        <v>461</v>
      </c>
      <c r="C54" s="76">
        <v>1118700.2</v>
      </c>
      <c r="D54" s="76">
        <v>1118700.2</v>
      </c>
      <c r="E54" s="77">
        <v>100</v>
      </c>
    </row>
    <row r="55" spans="1:5" ht="47.25" outlineLevel="2" x14ac:dyDescent="0.25">
      <c r="A55" s="74" t="s">
        <v>462</v>
      </c>
      <c r="B55" s="75" t="s">
        <v>250</v>
      </c>
      <c r="C55" s="76">
        <v>3072112</v>
      </c>
      <c r="D55" s="76">
        <v>1113612</v>
      </c>
      <c r="E55" s="77">
        <v>36.249069044357761</v>
      </c>
    </row>
    <row r="56" spans="1:5" ht="31.5" outlineLevel="2" x14ac:dyDescent="0.25">
      <c r="A56" s="74" t="s">
        <v>463</v>
      </c>
      <c r="B56" s="75" t="s">
        <v>464</v>
      </c>
      <c r="C56" s="76">
        <v>2180000</v>
      </c>
      <c r="D56" s="76">
        <v>0</v>
      </c>
      <c r="E56" s="77">
        <v>0</v>
      </c>
    </row>
    <row r="57" spans="1:5" outlineLevel="1" x14ac:dyDescent="0.25">
      <c r="A57" s="78" t="s">
        <v>539</v>
      </c>
      <c r="B57" s="79" t="s">
        <v>540</v>
      </c>
      <c r="C57" s="80">
        <v>1612192.53</v>
      </c>
      <c r="D57" s="80">
        <v>0</v>
      </c>
      <c r="E57" s="81">
        <v>0</v>
      </c>
    </row>
    <row r="58" spans="1:5" ht="31.5" outlineLevel="2" x14ac:dyDescent="0.25">
      <c r="A58" s="74" t="s">
        <v>541</v>
      </c>
      <c r="B58" s="75" t="s">
        <v>542</v>
      </c>
      <c r="C58" s="76">
        <v>1612192.53</v>
      </c>
      <c r="D58" s="76">
        <v>0</v>
      </c>
      <c r="E58" s="77">
        <v>0</v>
      </c>
    </row>
    <row r="59" spans="1:5" outlineLevel="1" x14ac:dyDescent="0.25">
      <c r="A59" s="78" t="s">
        <v>367</v>
      </c>
      <c r="B59" s="79" t="s">
        <v>368</v>
      </c>
      <c r="C59" s="80">
        <v>7081773.3399999999</v>
      </c>
      <c r="D59" s="80">
        <v>581394</v>
      </c>
      <c r="E59" s="81">
        <v>8.209723357229052</v>
      </c>
    </row>
    <row r="60" spans="1:5" ht="31.5" outlineLevel="2" x14ac:dyDescent="0.25">
      <c r="A60" s="74" t="s">
        <v>465</v>
      </c>
      <c r="B60" s="75" t="s">
        <v>466</v>
      </c>
      <c r="C60" s="76">
        <v>7081773.3399999999</v>
      </c>
      <c r="D60" s="76">
        <v>581394</v>
      </c>
      <c r="E60" s="77">
        <v>8.209723357229052</v>
      </c>
    </row>
    <row r="61" spans="1:5" ht="31.5" outlineLevel="1" x14ac:dyDescent="0.25">
      <c r="A61" s="78" t="s">
        <v>467</v>
      </c>
      <c r="B61" s="79" t="s">
        <v>468</v>
      </c>
      <c r="C61" s="80">
        <v>1166199.1200000001</v>
      </c>
      <c r="D61" s="80">
        <v>636289.28000000003</v>
      </c>
      <c r="E61" s="81">
        <v>54.560946676070209</v>
      </c>
    </row>
    <row r="62" spans="1:5" ht="33" customHeight="1" outlineLevel="2" x14ac:dyDescent="0.25">
      <c r="A62" s="74" t="s">
        <v>469</v>
      </c>
      <c r="B62" s="75" t="s">
        <v>470</v>
      </c>
      <c r="C62" s="76">
        <v>27837.119999999999</v>
      </c>
      <c r="D62" s="76">
        <v>9333.4699999999993</v>
      </c>
      <c r="E62" s="77">
        <v>33.528863618075434</v>
      </c>
    </row>
    <row r="63" spans="1:5" ht="31.5" outlineLevel="2" x14ac:dyDescent="0.25">
      <c r="A63" s="74" t="s">
        <v>471</v>
      </c>
      <c r="B63" s="75" t="s">
        <v>472</v>
      </c>
      <c r="C63" s="76">
        <v>1138362</v>
      </c>
      <c r="D63" s="76">
        <v>626955.81000000006</v>
      </c>
      <c r="E63" s="77">
        <v>55.075258134055773</v>
      </c>
    </row>
    <row r="64" spans="1:5" ht="31.5" outlineLevel="1" x14ac:dyDescent="0.25">
      <c r="A64" s="78" t="s">
        <v>268</v>
      </c>
      <c r="B64" s="79" t="s">
        <v>269</v>
      </c>
      <c r="C64" s="80">
        <v>990011</v>
      </c>
      <c r="D64" s="80">
        <v>387866.58</v>
      </c>
      <c r="E64" s="81">
        <v>39.178007113052281</v>
      </c>
    </row>
    <row r="65" spans="1:5" ht="78.75" outlineLevel="2" x14ac:dyDescent="0.25">
      <c r="A65" s="74" t="s">
        <v>212</v>
      </c>
      <c r="B65" s="75" t="s">
        <v>213</v>
      </c>
      <c r="C65" s="76">
        <v>990011</v>
      </c>
      <c r="D65" s="76">
        <v>387866.58</v>
      </c>
      <c r="E65" s="77">
        <v>39.178007113052281</v>
      </c>
    </row>
    <row r="66" spans="1:5" ht="47.25" outlineLevel="1" x14ac:dyDescent="0.25">
      <c r="A66" s="78" t="s">
        <v>473</v>
      </c>
      <c r="B66" s="79" t="s">
        <v>474</v>
      </c>
      <c r="C66" s="80">
        <v>1440000</v>
      </c>
      <c r="D66" s="80">
        <v>0</v>
      </c>
      <c r="E66" s="81">
        <v>0</v>
      </c>
    </row>
    <row r="67" spans="1:5" ht="47.25" outlineLevel="2" x14ac:dyDescent="0.25">
      <c r="A67" s="74" t="s">
        <v>475</v>
      </c>
      <c r="B67" s="75" t="s">
        <v>476</v>
      </c>
      <c r="C67" s="76">
        <v>1440000</v>
      </c>
      <c r="D67" s="76">
        <v>0</v>
      </c>
      <c r="E67" s="77">
        <v>0</v>
      </c>
    </row>
    <row r="68" spans="1:5" ht="32.25" thickBot="1" x14ac:dyDescent="0.3">
      <c r="A68" s="83" t="s">
        <v>214</v>
      </c>
      <c r="B68" s="84" t="s">
        <v>215</v>
      </c>
      <c r="C68" s="85">
        <v>519283595.74000001</v>
      </c>
      <c r="D68" s="85">
        <v>396967733.94999999</v>
      </c>
      <c r="E68" s="86">
        <v>76.445267519823162</v>
      </c>
    </row>
    <row r="69" spans="1:5" ht="31.5" outlineLevel="1" x14ac:dyDescent="0.25">
      <c r="A69" s="78" t="s">
        <v>270</v>
      </c>
      <c r="B69" s="79" t="s">
        <v>271</v>
      </c>
      <c r="C69" s="80">
        <v>165107493.88</v>
      </c>
      <c r="D69" s="80">
        <v>114857302.61</v>
      </c>
      <c r="E69" s="81">
        <v>69.565166250708288</v>
      </c>
    </row>
    <row r="70" spans="1:5" ht="47.25" outlineLevel="2" x14ac:dyDescent="0.25">
      <c r="A70" s="74" t="s">
        <v>94</v>
      </c>
      <c r="B70" s="75" t="s">
        <v>95</v>
      </c>
      <c r="C70" s="76">
        <v>23074886.82</v>
      </c>
      <c r="D70" s="76">
        <v>19417162.539999999</v>
      </c>
      <c r="E70" s="77">
        <v>84.148462748559652</v>
      </c>
    </row>
    <row r="71" spans="1:5" ht="47.25" outlineLevel="2" x14ac:dyDescent="0.25">
      <c r="A71" s="74" t="s">
        <v>96</v>
      </c>
      <c r="B71" s="75" t="s">
        <v>97</v>
      </c>
      <c r="C71" s="76">
        <v>113123200</v>
      </c>
      <c r="D71" s="76">
        <v>77712174</v>
      </c>
      <c r="E71" s="77">
        <v>68.696937498232018</v>
      </c>
    </row>
    <row r="72" spans="1:5" ht="48.75" customHeight="1" outlineLevel="2" x14ac:dyDescent="0.25">
      <c r="A72" s="74" t="s">
        <v>326</v>
      </c>
      <c r="B72" s="75" t="s">
        <v>217</v>
      </c>
      <c r="C72" s="76">
        <v>4026868.68</v>
      </c>
      <c r="D72" s="76">
        <v>4026868.68</v>
      </c>
      <c r="E72" s="77">
        <v>100</v>
      </c>
    </row>
    <row r="73" spans="1:5" ht="31.5" outlineLevel="2" x14ac:dyDescent="0.25">
      <c r="A73" s="74" t="s">
        <v>391</v>
      </c>
      <c r="B73" s="75" t="s">
        <v>385</v>
      </c>
      <c r="C73" s="76">
        <v>20615090</v>
      </c>
      <c r="D73" s="76">
        <v>10939160.6</v>
      </c>
      <c r="E73" s="77">
        <v>53.063850800554349</v>
      </c>
    </row>
    <row r="74" spans="1:5" ht="78.75" outlineLevel="2" x14ac:dyDescent="0.25">
      <c r="A74" s="74" t="s">
        <v>98</v>
      </c>
      <c r="B74" s="75" t="s">
        <v>99</v>
      </c>
      <c r="C74" s="76">
        <v>2599000</v>
      </c>
      <c r="D74" s="76">
        <v>1097088.4099999999</v>
      </c>
      <c r="E74" s="77">
        <v>42.211943439784534</v>
      </c>
    </row>
    <row r="75" spans="1:5" ht="31.5" outlineLevel="2" x14ac:dyDescent="0.25">
      <c r="A75" s="74" t="s">
        <v>543</v>
      </c>
      <c r="B75" s="75" t="s">
        <v>544</v>
      </c>
      <c r="C75" s="76">
        <v>80000</v>
      </c>
      <c r="D75" s="76">
        <v>76400</v>
      </c>
      <c r="E75" s="77">
        <v>95.5</v>
      </c>
    </row>
    <row r="76" spans="1:5" ht="47.25" outlineLevel="2" x14ac:dyDescent="0.25">
      <c r="A76" s="74" t="s">
        <v>477</v>
      </c>
      <c r="B76" s="75" t="s">
        <v>478</v>
      </c>
      <c r="C76" s="76">
        <v>477337.27</v>
      </c>
      <c r="D76" s="76">
        <v>477337.27</v>
      </c>
      <c r="E76" s="77">
        <v>100</v>
      </c>
    </row>
    <row r="77" spans="1:5" ht="47.25" outlineLevel="2" x14ac:dyDescent="0.25">
      <c r="A77" s="74" t="s">
        <v>272</v>
      </c>
      <c r="B77" s="75" t="s">
        <v>105</v>
      </c>
      <c r="C77" s="76">
        <v>222222.22</v>
      </c>
      <c r="D77" s="76">
        <v>222222.22</v>
      </c>
      <c r="E77" s="77">
        <v>100</v>
      </c>
    </row>
    <row r="78" spans="1:5" ht="31.5" outlineLevel="2" x14ac:dyDescent="0.25">
      <c r="A78" s="74" t="s">
        <v>479</v>
      </c>
      <c r="B78" s="75" t="s">
        <v>106</v>
      </c>
      <c r="C78" s="76">
        <v>888888.89</v>
      </c>
      <c r="D78" s="76">
        <v>888888.89</v>
      </c>
      <c r="E78" s="77">
        <v>100</v>
      </c>
    </row>
    <row r="79" spans="1:5" ht="31.5" outlineLevel="1" x14ac:dyDescent="0.25">
      <c r="A79" s="78" t="s">
        <v>273</v>
      </c>
      <c r="B79" s="79" t="s">
        <v>274</v>
      </c>
      <c r="C79" s="80">
        <v>301406321.83999997</v>
      </c>
      <c r="D79" s="80">
        <v>244468860.69</v>
      </c>
      <c r="E79" s="81">
        <v>81.109400492195064</v>
      </c>
    </row>
    <row r="80" spans="1:5" ht="31.5" outlineLevel="2" x14ac:dyDescent="0.25">
      <c r="A80" s="74" t="s">
        <v>100</v>
      </c>
      <c r="B80" s="75" t="s">
        <v>101</v>
      </c>
      <c r="C80" s="76">
        <v>23346655.309999999</v>
      </c>
      <c r="D80" s="76">
        <v>17521396.489999998</v>
      </c>
      <c r="E80" s="77">
        <v>75.048850712654826</v>
      </c>
    </row>
    <row r="81" spans="1:5" ht="47.25" outlineLevel="2" x14ac:dyDescent="0.25">
      <c r="A81" s="74" t="s">
        <v>102</v>
      </c>
      <c r="B81" s="75" t="s">
        <v>97</v>
      </c>
      <c r="C81" s="76">
        <v>193710000</v>
      </c>
      <c r="D81" s="76">
        <v>170396026</v>
      </c>
      <c r="E81" s="77">
        <v>87.964496412162518</v>
      </c>
    </row>
    <row r="82" spans="1:5" ht="48.75" customHeight="1" outlineLevel="2" x14ac:dyDescent="0.25">
      <c r="A82" s="74" t="s">
        <v>216</v>
      </c>
      <c r="B82" s="75" t="s">
        <v>217</v>
      </c>
      <c r="C82" s="76">
        <v>5932323.2400000002</v>
      </c>
      <c r="D82" s="76">
        <v>5932323.2400000002</v>
      </c>
      <c r="E82" s="77">
        <v>100</v>
      </c>
    </row>
    <row r="83" spans="1:5" ht="31.5" outlineLevel="2" x14ac:dyDescent="0.25">
      <c r="A83" s="74" t="s">
        <v>392</v>
      </c>
      <c r="B83" s="75" t="s">
        <v>385</v>
      </c>
      <c r="C83" s="76">
        <v>29584890</v>
      </c>
      <c r="D83" s="76">
        <v>15632228.880000001</v>
      </c>
      <c r="E83" s="77">
        <v>52.838556709184992</v>
      </c>
    </row>
    <row r="84" spans="1:5" ht="78.75" outlineLevel="2" x14ac:dyDescent="0.25">
      <c r="A84" s="74" t="s">
        <v>103</v>
      </c>
      <c r="B84" s="75" t="s">
        <v>99</v>
      </c>
      <c r="C84" s="76">
        <v>260000</v>
      </c>
      <c r="D84" s="76">
        <v>131164.46</v>
      </c>
      <c r="E84" s="77">
        <v>50.447869230769228</v>
      </c>
    </row>
    <row r="85" spans="1:5" outlineLevel="2" x14ac:dyDescent="0.25">
      <c r="A85" s="74" t="s">
        <v>480</v>
      </c>
      <c r="B85" s="75" t="s">
        <v>481</v>
      </c>
      <c r="C85" s="76">
        <v>744106.7</v>
      </c>
      <c r="D85" s="76">
        <v>723383.7</v>
      </c>
      <c r="E85" s="77">
        <v>97.215049938402657</v>
      </c>
    </row>
    <row r="86" spans="1:5" ht="47.25" outlineLevel="2" x14ac:dyDescent="0.25">
      <c r="A86" s="74" t="s">
        <v>482</v>
      </c>
      <c r="B86" s="75" t="s">
        <v>478</v>
      </c>
      <c r="C86" s="76">
        <v>1828242.11</v>
      </c>
      <c r="D86" s="76">
        <v>1828242.11</v>
      </c>
      <c r="E86" s="77">
        <v>100</v>
      </c>
    </row>
    <row r="87" spans="1:5" ht="47.25" outlineLevel="2" x14ac:dyDescent="0.25">
      <c r="A87" s="74" t="s">
        <v>104</v>
      </c>
      <c r="B87" s="75" t="s">
        <v>105</v>
      </c>
      <c r="C87" s="76">
        <v>1708222.23</v>
      </c>
      <c r="D87" s="76">
        <v>1708222.23</v>
      </c>
      <c r="E87" s="77">
        <v>100</v>
      </c>
    </row>
    <row r="88" spans="1:5" outlineLevel="2" x14ac:dyDescent="0.25">
      <c r="A88" s="74" t="s">
        <v>483</v>
      </c>
      <c r="B88" s="75" t="s">
        <v>484</v>
      </c>
      <c r="C88" s="76">
        <v>106900</v>
      </c>
      <c r="D88" s="76">
        <v>65562</v>
      </c>
      <c r="E88" s="77">
        <v>61.330215154349858</v>
      </c>
    </row>
    <row r="89" spans="1:5" outlineLevel="2" x14ac:dyDescent="0.25">
      <c r="A89" s="74" t="s">
        <v>374</v>
      </c>
      <c r="B89" s="75" t="s">
        <v>375</v>
      </c>
      <c r="C89" s="76">
        <v>81100</v>
      </c>
      <c r="D89" s="76">
        <v>81100</v>
      </c>
      <c r="E89" s="77">
        <v>100</v>
      </c>
    </row>
    <row r="90" spans="1:5" ht="47.25" outlineLevel="2" x14ac:dyDescent="0.25">
      <c r="A90" s="74" t="s">
        <v>198</v>
      </c>
      <c r="B90" s="75" t="s">
        <v>485</v>
      </c>
      <c r="C90" s="76">
        <v>9163535.3599999994</v>
      </c>
      <c r="D90" s="76">
        <v>5686868.6900000004</v>
      </c>
      <c r="E90" s="77">
        <v>62.059766963129832</v>
      </c>
    </row>
    <row r="91" spans="1:5" ht="31.5" outlineLevel="2" x14ac:dyDescent="0.25">
      <c r="A91" s="74" t="s">
        <v>218</v>
      </c>
      <c r="B91" s="75" t="s">
        <v>106</v>
      </c>
      <c r="C91" s="76">
        <v>888888.89</v>
      </c>
      <c r="D91" s="76">
        <v>888888.89</v>
      </c>
      <c r="E91" s="77">
        <v>100</v>
      </c>
    </row>
    <row r="92" spans="1:5" ht="63" outlineLevel="2" x14ac:dyDescent="0.25">
      <c r="A92" s="74" t="s">
        <v>486</v>
      </c>
      <c r="B92" s="75" t="s">
        <v>487</v>
      </c>
      <c r="C92" s="76">
        <v>797100</v>
      </c>
      <c r="D92" s="76">
        <v>551896</v>
      </c>
      <c r="E92" s="77">
        <v>69.23798770543219</v>
      </c>
    </row>
    <row r="93" spans="1:5" ht="48.75" customHeight="1" outlineLevel="2" x14ac:dyDescent="0.25">
      <c r="A93" s="74" t="s">
        <v>488</v>
      </c>
      <c r="B93" s="75" t="s">
        <v>377</v>
      </c>
      <c r="C93" s="76">
        <v>2342458</v>
      </c>
      <c r="D93" s="76">
        <v>1621658</v>
      </c>
      <c r="E93" s="77">
        <v>69.228903997424922</v>
      </c>
    </row>
    <row r="94" spans="1:5" ht="94.5" outlineLevel="2" x14ac:dyDescent="0.25">
      <c r="A94" s="74" t="s">
        <v>489</v>
      </c>
      <c r="B94" s="75" t="s">
        <v>393</v>
      </c>
      <c r="C94" s="76">
        <v>30911900</v>
      </c>
      <c r="D94" s="76">
        <v>21699900</v>
      </c>
      <c r="E94" s="77">
        <v>70.199178956971267</v>
      </c>
    </row>
    <row r="95" spans="1:5" ht="31.5" outlineLevel="1" x14ac:dyDescent="0.25">
      <c r="A95" s="78" t="s">
        <v>275</v>
      </c>
      <c r="B95" s="79" t="s">
        <v>276</v>
      </c>
      <c r="C95" s="80">
        <v>28464149.75</v>
      </c>
      <c r="D95" s="80">
        <v>21171198.91</v>
      </c>
      <c r="E95" s="81">
        <v>74.378469393767858</v>
      </c>
    </row>
    <row r="96" spans="1:5" outlineLevel="2" x14ac:dyDescent="0.25">
      <c r="A96" s="74" t="s">
        <v>560</v>
      </c>
      <c r="B96" s="75" t="s">
        <v>561</v>
      </c>
      <c r="C96" s="76">
        <v>1834930</v>
      </c>
      <c r="D96" s="76">
        <v>612088.82999999996</v>
      </c>
      <c r="E96" s="77">
        <v>33.357612006997542</v>
      </c>
    </row>
    <row r="97" spans="1:5" outlineLevel="2" x14ac:dyDescent="0.25">
      <c r="A97" s="74" t="s">
        <v>490</v>
      </c>
      <c r="B97" s="75" t="s">
        <v>484</v>
      </c>
      <c r="C97" s="76">
        <v>100000</v>
      </c>
      <c r="D97" s="76">
        <v>67870</v>
      </c>
      <c r="E97" s="77">
        <v>67.87</v>
      </c>
    </row>
    <row r="98" spans="1:5" outlineLevel="2" x14ac:dyDescent="0.25">
      <c r="A98" s="74" t="s">
        <v>562</v>
      </c>
      <c r="B98" s="75" t="s">
        <v>563</v>
      </c>
      <c r="C98" s="76">
        <v>157616</v>
      </c>
      <c r="D98" s="76">
        <v>157616</v>
      </c>
      <c r="E98" s="77">
        <v>100</v>
      </c>
    </row>
    <row r="99" spans="1:5" ht="47.25" outlineLevel="2" x14ac:dyDescent="0.25">
      <c r="A99" s="74" t="s">
        <v>107</v>
      </c>
      <c r="B99" s="75" t="s">
        <v>95</v>
      </c>
      <c r="C99" s="76">
        <v>15716490.619999999</v>
      </c>
      <c r="D99" s="76">
        <v>14812442.689999999</v>
      </c>
      <c r="E99" s="77">
        <v>94.247774825446371</v>
      </c>
    </row>
    <row r="100" spans="1:5" ht="48" customHeight="1" outlineLevel="2" x14ac:dyDescent="0.25">
      <c r="A100" s="74" t="s">
        <v>108</v>
      </c>
      <c r="B100" s="75" t="s">
        <v>217</v>
      </c>
      <c r="C100" s="76">
        <v>5691313.1299999999</v>
      </c>
      <c r="D100" s="76">
        <v>3391212.12</v>
      </c>
      <c r="E100" s="77">
        <v>59.5857589020058</v>
      </c>
    </row>
    <row r="101" spans="1:5" ht="31.5" outlineLevel="2" x14ac:dyDescent="0.25">
      <c r="A101" s="74" t="s">
        <v>394</v>
      </c>
      <c r="B101" s="75" t="s">
        <v>385</v>
      </c>
      <c r="C101" s="76">
        <v>4963800</v>
      </c>
      <c r="D101" s="76">
        <v>2129969.27</v>
      </c>
      <c r="E101" s="77">
        <v>42.910054192352632</v>
      </c>
    </row>
    <row r="102" spans="1:5" ht="31.5" outlineLevel="1" x14ac:dyDescent="0.25">
      <c r="A102" s="78" t="s">
        <v>277</v>
      </c>
      <c r="B102" s="79" t="s">
        <v>278</v>
      </c>
      <c r="C102" s="80">
        <v>928249.23</v>
      </c>
      <c r="D102" s="80">
        <v>858249.23</v>
      </c>
      <c r="E102" s="81">
        <v>92.458921835033465</v>
      </c>
    </row>
    <row r="103" spans="1:5" ht="20.25" customHeight="1" outlineLevel="2" x14ac:dyDescent="0.25">
      <c r="A103" s="74" t="s">
        <v>109</v>
      </c>
      <c r="B103" s="75" t="s">
        <v>110</v>
      </c>
      <c r="C103" s="76">
        <v>20000</v>
      </c>
      <c r="D103" s="76">
        <v>0</v>
      </c>
      <c r="E103" s="77">
        <v>0</v>
      </c>
    </row>
    <row r="104" spans="1:5" ht="31.5" outlineLevel="2" x14ac:dyDescent="0.25">
      <c r="A104" s="74" t="s">
        <v>111</v>
      </c>
      <c r="B104" s="75" t="s">
        <v>112</v>
      </c>
      <c r="C104" s="76">
        <v>858249.23</v>
      </c>
      <c r="D104" s="76">
        <v>858249.23</v>
      </c>
      <c r="E104" s="77">
        <v>100</v>
      </c>
    </row>
    <row r="105" spans="1:5" ht="31.5" outlineLevel="2" x14ac:dyDescent="0.25">
      <c r="A105" s="74" t="s">
        <v>113</v>
      </c>
      <c r="B105" s="75" t="s">
        <v>114</v>
      </c>
      <c r="C105" s="76">
        <v>50000</v>
      </c>
      <c r="D105" s="76">
        <v>0</v>
      </c>
      <c r="E105" s="77">
        <v>0</v>
      </c>
    </row>
    <row r="106" spans="1:5" ht="31.5" outlineLevel="1" x14ac:dyDescent="0.25">
      <c r="A106" s="78" t="s">
        <v>279</v>
      </c>
      <c r="B106" s="79" t="s">
        <v>280</v>
      </c>
      <c r="C106" s="80">
        <v>23377381.039999999</v>
      </c>
      <c r="D106" s="80">
        <v>15612122.51</v>
      </c>
      <c r="E106" s="81">
        <v>66.783026222170861</v>
      </c>
    </row>
    <row r="107" spans="1:5" ht="31.5" outlineLevel="2" x14ac:dyDescent="0.25">
      <c r="A107" s="74" t="s">
        <v>115</v>
      </c>
      <c r="B107" s="75" t="s">
        <v>116</v>
      </c>
      <c r="C107" s="76">
        <v>20743806.710000001</v>
      </c>
      <c r="D107" s="76">
        <v>13807550.76</v>
      </c>
      <c r="E107" s="77">
        <v>66.562280265288877</v>
      </c>
    </row>
    <row r="108" spans="1:5" ht="31.5" outlineLevel="2" x14ac:dyDescent="0.25">
      <c r="A108" s="74" t="s">
        <v>346</v>
      </c>
      <c r="B108" s="75" t="s">
        <v>347</v>
      </c>
      <c r="C108" s="76">
        <v>2633574.33</v>
      </c>
      <c r="D108" s="76">
        <v>1804571.75</v>
      </c>
      <c r="E108" s="77">
        <v>68.521770182958917</v>
      </c>
    </row>
    <row r="109" spans="1:5" ht="32.25" thickBot="1" x14ac:dyDescent="0.3">
      <c r="A109" s="83" t="s">
        <v>219</v>
      </c>
      <c r="B109" s="84" t="s">
        <v>220</v>
      </c>
      <c r="C109" s="85">
        <v>164166705.71000001</v>
      </c>
      <c r="D109" s="85">
        <v>119469757</v>
      </c>
      <c r="E109" s="86">
        <v>72.7734387330906</v>
      </c>
    </row>
    <row r="110" spans="1:5" ht="31.5" outlineLevel="1" x14ac:dyDescent="0.25">
      <c r="A110" s="78" t="s">
        <v>281</v>
      </c>
      <c r="B110" s="79" t="s">
        <v>282</v>
      </c>
      <c r="C110" s="80">
        <v>20921367.34</v>
      </c>
      <c r="D110" s="80">
        <v>15726706.050000001</v>
      </c>
      <c r="E110" s="81">
        <v>75.170545951515237</v>
      </c>
    </row>
    <row r="111" spans="1:5" outlineLevel="2" x14ac:dyDescent="0.25">
      <c r="A111" s="74" t="s">
        <v>117</v>
      </c>
      <c r="B111" s="75" t="s">
        <v>118</v>
      </c>
      <c r="C111" s="76">
        <v>12549064.310000001</v>
      </c>
      <c r="D111" s="76">
        <v>10043073.09</v>
      </c>
      <c r="E111" s="77">
        <v>80.030453601205593</v>
      </c>
    </row>
    <row r="112" spans="1:5" ht="48.75" customHeight="1" outlineLevel="2" x14ac:dyDescent="0.25">
      <c r="A112" s="74" t="s">
        <v>119</v>
      </c>
      <c r="B112" s="75" t="s">
        <v>217</v>
      </c>
      <c r="C112" s="76">
        <v>7090303.0300000003</v>
      </c>
      <c r="D112" s="76">
        <v>5071919.18</v>
      </c>
      <c r="E112" s="77">
        <v>71.53317930898082</v>
      </c>
    </row>
    <row r="113" spans="1:5" ht="31.5" outlineLevel="2" x14ac:dyDescent="0.25">
      <c r="A113" s="74" t="s">
        <v>395</v>
      </c>
      <c r="B113" s="75" t="s">
        <v>385</v>
      </c>
      <c r="C113" s="76">
        <v>1282000</v>
      </c>
      <c r="D113" s="76">
        <v>611713.78</v>
      </c>
      <c r="E113" s="77">
        <v>47.715583463338533</v>
      </c>
    </row>
    <row r="114" spans="1:5" outlineLevel="1" x14ac:dyDescent="0.25">
      <c r="A114" s="78" t="s">
        <v>283</v>
      </c>
      <c r="B114" s="79" t="s">
        <v>284</v>
      </c>
      <c r="C114" s="80">
        <v>35552396.619999997</v>
      </c>
      <c r="D114" s="80">
        <v>23325080.100000001</v>
      </c>
      <c r="E114" s="81">
        <v>65.607616694055665</v>
      </c>
    </row>
    <row r="115" spans="1:5" ht="31.5" outlineLevel="2" x14ac:dyDescent="0.25">
      <c r="A115" s="74" t="s">
        <v>396</v>
      </c>
      <c r="B115" s="75" t="s">
        <v>491</v>
      </c>
      <c r="C115" s="76">
        <v>184754</v>
      </c>
      <c r="D115" s="76">
        <v>184754</v>
      </c>
      <c r="E115" s="77">
        <v>100</v>
      </c>
    </row>
    <row r="116" spans="1:5" outlineLevel="2" x14ac:dyDescent="0.25">
      <c r="A116" s="74" t="s">
        <v>120</v>
      </c>
      <c r="B116" s="75" t="s">
        <v>378</v>
      </c>
      <c r="C116" s="76">
        <v>14283160.32</v>
      </c>
      <c r="D116" s="76">
        <v>9145003.9600000009</v>
      </c>
      <c r="E116" s="77">
        <v>64.0264742193974</v>
      </c>
    </row>
    <row r="117" spans="1:5" ht="47.25" outlineLevel="2" x14ac:dyDescent="0.25">
      <c r="A117" s="74" t="s">
        <v>121</v>
      </c>
      <c r="B117" s="75" t="s">
        <v>221</v>
      </c>
      <c r="C117" s="76">
        <v>15781010.1</v>
      </c>
      <c r="D117" s="76">
        <v>9454393.9399999995</v>
      </c>
      <c r="E117" s="77">
        <v>59.90994163295035</v>
      </c>
    </row>
    <row r="118" spans="1:5" ht="31.5" outlineLevel="2" x14ac:dyDescent="0.25">
      <c r="A118" s="74" t="s">
        <v>397</v>
      </c>
      <c r="B118" s="75" t="s">
        <v>385</v>
      </c>
      <c r="C118" s="76">
        <v>1104140</v>
      </c>
      <c r="D118" s="76">
        <v>782256</v>
      </c>
      <c r="E118" s="77">
        <v>70.847537449961052</v>
      </c>
    </row>
    <row r="119" spans="1:5" outlineLevel="2" x14ac:dyDescent="0.25">
      <c r="A119" s="74" t="s">
        <v>564</v>
      </c>
      <c r="B119" s="75" t="s">
        <v>565</v>
      </c>
      <c r="C119" s="76">
        <v>629000</v>
      </c>
      <c r="D119" s="76">
        <v>188340</v>
      </c>
      <c r="E119" s="77">
        <v>29.942766295707472</v>
      </c>
    </row>
    <row r="120" spans="1:5" ht="31.5" outlineLevel="2" x14ac:dyDescent="0.25">
      <c r="A120" s="74" t="s">
        <v>492</v>
      </c>
      <c r="B120" s="75" t="s">
        <v>129</v>
      </c>
      <c r="C120" s="76">
        <v>1112500</v>
      </c>
      <c r="D120" s="76">
        <v>1112500</v>
      </c>
      <c r="E120" s="77">
        <v>100</v>
      </c>
    </row>
    <row r="121" spans="1:5" ht="31.5" outlineLevel="2" x14ac:dyDescent="0.25">
      <c r="A121" s="74" t="s">
        <v>493</v>
      </c>
      <c r="B121" s="75" t="s">
        <v>494</v>
      </c>
      <c r="C121" s="76">
        <v>2457832.2000000002</v>
      </c>
      <c r="D121" s="76">
        <v>2457832.2000000002</v>
      </c>
      <c r="E121" s="77">
        <v>100</v>
      </c>
    </row>
    <row r="122" spans="1:5" outlineLevel="1" x14ac:dyDescent="0.25">
      <c r="A122" s="78" t="s">
        <v>285</v>
      </c>
      <c r="B122" s="79" t="s">
        <v>286</v>
      </c>
      <c r="C122" s="80">
        <v>6761428.21</v>
      </c>
      <c r="D122" s="80">
        <v>4815595.07</v>
      </c>
      <c r="E122" s="81">
        <v>71.221566219956955</v>
      </c>
    </row>
    <row r="123" spans="1:5" outlineLevel="2" x14ac:dyDescent="0.25">
      <c r="A123" s="74" t="s">
        <v>122</v>
      </c>
      <c r="B123" s="75" t="s">
        <v>379</v>
      </c>
      <c r="C123" s="76">
        <v>2213715.42</v>
      </c>
      <c r="D123" s="76">
        <v>1519227.45</v>
      </c>
      <c r="E123" s="77">
        <v>68.627947218256267</v>
      </c>
    </row>
    <row r="124" spans="1:5" ht="47.25" outlineLevel="2" x14ac:dyDescent="0.25">
      <c r="A124" s="74" t="s">
        <v>123</v>
      </c>
      <c r="B124" s="75" t="s">
        <v>221</v>
      </c>
      <c r="C124" s="76">
        <v>2937878.79</v>
      </c>
      <c r="D124" s="76">
        <v>1970101.01</v>
      </c>
      <c r="E124" s="77">
        <v>67.058621230592024</v>
      </c>
    </row>
    <row r="125" spans="1:5" ht="31.5" outlineLevel="2" x14ac:dyDescent="0.25">
      <c r="A125" s="74" t="s">
        <v>398</v>
      </c>
      <c r="B125" s="75" t="s">
        <v>385</v>
      </c>
      <c r="C125" s="76">
        <v>498500</v>
      </c>
      <c r="D125" s="76">
        <v>214932.61</v>
      </c>
      <c r="E125" s="77">
        <v>43.115869608826479</v>
      </c>
    </row>
    <row r="126" spans="1:5" ht="31.5" outlineLevel="2" x14ac:dyDescent="0.25">
      <c r="A126" s="74" t="s">
        <v>495</v>
      </c>
      <c r="B126" s="75" t="s">
        <v>129</v>
      </c>
      <c r="C126" s="76">
        <v>1111334</v>
      </c>
      <c r="D126" s="76">
        <v>1111334</v>
      </c>
      <c r="E126" s="77">
        <v>100</v>
      </c>
    </row>
    <row r="127" spans="1:5" ht="31.5" outlineLevel="1" x14ac:dyDescent="0.25">
      <c r="A127" s="78" t="s">
        <v>287</v>
      </c>
      <c r="B127" s="79" t="s">
        <v>288</v>
      </c>
      <c r="C127" s="80">
        <v>49164056.68</v>
      </c>
      <c r="D127" s="80">
        <v>31628447.300000001</v>
      </c>
      <c r="E127" s="81">
        <v>64.332460410791313</v>
      </c>
    </row>
    <row r="128" spans="1:5" ht="31.5" outlineLevel="2" x14ac:dyDescent="0.25">
      <c r="A128" s="74" t="s">
        <v>124</v>
      </c>
      <c r="B128" s="75" t="s">
        <v>125</v>
      </c>
      <c r="C128" s="76">
        <v>20325210.890000001</v>
      </c>
      <c r="D128" s="76">
        <v>12432838.58</v>
      </c>
      <c r="E128" s="77">
        <v>61.169542826819843</v>
      </c>
    </row>
    <row r="129" spans="1:5" ht="17.25" customHeight="1" outlineLevel="2" x14ac:dyDescent="0.25">
      <c r="A129" s="74" t="s">
        <v>496</v>
      </c>
      <c r="B129" s="75" t="s">
        <v>497</v>
      </c>
      <c r="C129" s="76">
        <v>177777.78</v>
      </c>
      <c r="D129" s="76">
        <v>177777.78</v>
      </c>
      <c r="E129" s="77">
        <v>100</v>
      </c>
    </row>
    <row r="130" spans="1:5" ht="47.25" outlineLevel="2" x14ac:dyDescent="0.25">
      <c r="A130" s="74" t="s">
        <v>126</v>
      </c>
      <c r="B130" s="75" t="s">
        <v>221</v>
      </c>
      <c r="C130" s="76">
        <v>17288989.899999999</v>
      </c>
      <c r="D130" s="76">
        <v>10937828.279999999</v>
      </c>
      <c r="E130" s="77">
        <v>63.264703972092668</v>
      </c>
    </row>
    <row r="131" spans="1:5" ht="31.5" outlineLevel="2" x14ac:dyDescent="0.25">
      <c r="A131" s="74" t="s">
        <v>399</v>
      </c>
      <c r="B131" s="75" t="s">
        <v>385</v>
      </c>
      <c r="C131" s="76">
        <v>6472000</v>
      </c>
      <c r="D131" s="76">
        <v>3229924.55</v>
      </c>
      <c r="E131" s="77">
        <v>49.906127163164399</v>
      </c>
    </row>
    <row r="132" spans="1:5" outlineLevel="2" x14ac:dyDescent="0.25">
      <c r="A132" s="74" t="s">
        <v>127</v>
      </c>
      <c r="B132" s="75" t="s">
        <v>128</v>
      </c>
      <c r="C132" s="76">
        <v>2837001.11</v>
      </c>
      <c r="D132" s="76">
        <v>2787001.11</v>
      </c>
      <c r="E132" s="77">
        <v>98.237575592629923</v>
      </c>
    </row>
    <row r="133" spans="1:5" outlineLevel="2" x14ac:dyDescent="0.25">
      <c r="A133" s="74" t="s">
        <v>566</v>
      </c>
      <c r="B133" s="75" t="s">
        <v>567</v>
      </c>
      <c r="C133" s="76">
        <v>735077</v>
      </c>
      <c r="D133" s="76">
        <v>735077</v>
      </c>
      <c r="E133" s="77">
        <v>100</v>
      </c>
    </row>
    <row r="134" spans="1:5" ht="31.5" outlineLevel="2" x14ac:dyDescent="0.25">
      <c r="A134" s="74" t="s">
        <v>545</v>
      </c>
      <c r="B134" s="75" t="s">
        <v>546</v>
      </c>
      <c r="C134" s="76">
        <v>150000</v>
      </c>
      <c r="D134" s="76">
        <v>150000</v>
      </c>
      <c r="E134" s="77">
        <v>100</v>
      </c>
    </row>
    <row r="135" spans="1:5" ht="47.25" outlineLevel="2" x14ac:dyDescent="0.25">
      <c r="A135" s="74" t="s">
        <v>547</v>
      </c>
      <c r="B135" s="75" t="s">
        <v>548</v>
      </c>
      <c r="C135" s="76">
        <v>1118000</v>
      </c>
      <c r="D135" s="76">
        <v>1118000</v>
      </c>
      <c r="E135" s="77">
        <v>100</v>
      </c>
    </row>
    <row r="136" spans="1:5" ht="47.25" outlineLevel="2" x14ac:dyDescent="0.25">
      <c r="A136" s="74" t="s">
        <v>568</v>
      </c>
      <c r="B136" s="75" t="s">
        <v>569</v>
      </c>
      <c r="C136" s="76">
        <v>60000</v>
      </c>
      <c r="D136" s="76">
        <v>60000</v>
      </c>
      <c r="E136" s="77">
        <v>100</v>
      </c>
    </row>
    <row r="137" spans="1:5" ht="31.5" outlineLevel="1" x14ac:dyDescent="0.25">
      <c r="A137" s="78" t="s">
        <v>289</v>
      </c>
      <c r="B137" s="79" t="s">
        <v>290</v>
      </c>
      <c r="C137" s="80">
        <v>6519230.2699999996</v>
      </c>
      <c r="D137" s="80">
        <v>4251620.8899999997</v>
      </c>
      <c r="E137" s="81">
        <v>65.216608616587493</v>
      </c>
    </row>
    <row r="138" spans="1:5" outlineLevel="2" x14ac:dyDescent="0.25">
      <c r="A138" s="74" t="s">
        <v>130</v>
      </c>
      <c r="B138" s="75" t="s">
        <v>131</v>
      </c>
      <c r="C138" s="76">
        <v>4205701.59</v>
      </c>
      <c r="D138" s="76">
        <v>2807634.35</v>
      </c>
      <c r="E138" s="77">
        <v>66.757811744793813</v>
      </c>
    </row>
    <row r="139" spans="1:5" ht="31.5" outlineLevel="2" x14ac:dyDescent="0.25">
      <c r="A139" s="74" t="s">
        <v>348</v>
      </c>
      <c r="B139" s="75" t="s">
        <v>347</v>
      </c>
      <c r="C139" s="76">
        <v>2313528.6800000002</v>
      </c>
      <c r="D139" s="76">
        <v>1443986.54</v>
      </c>
      <c r="E139" s="77">
        <v>62.414896883837201</v>
      </c>
    </row>
    <row r="140" spans="1:5" ht="31.5" outlineLevel="1" x14ac:dyDescent="0.25">
      <c r="A140" s="78" t="s">
        <v>291</v>
      </c>
      <c r="B140" s="79" t="s">
        <v>292</v>
      </c>
      <c r="C140" s="80">
        <v>39216095.380000003</v>
      </c>
      <c r="D140" s="80">
        <v>36135728.799999997</v>
      </c>
      <c r="E140" s="81">
        <v>92.145147164317208</v>
      </c>
    </row>
    <row r="141" spans="1:5" outlineLevel="2" x14ac:dyDescent="0.25">
      <c r="A141" s="74" t="s">
        <v>132</v>
      </c>
      <c r="B141" s="75" t="s">
        <v>133</v>
      </c>
      <c r="C141" s="76">
        <v>22132883.260000002</v>
      </c>
      <c r="D141" s="76">
        <v>19108759.57</v>
      </c>
      <c r="E141" s="77">
        <v>86.336512715153589</v>
      </c>
    </row>
    <row r="142" spans="1:5" ht="47.25" outlineLevel="2" x14ac:dyDescent="0.25">
      <c r="A142" s="74" t="s">
        <v>134</v>
      </c>
      <c r="B142" s="75" t="s">
        <v>221</v>
      </c>
      <c r="C142" s="76">
        <v>16991212.120000001</v>
      </c>
      <c r="D142" s="76">
        <v>16991212.120000001</v>
      </c>
      <c r="E142" s="77">
        <v>100</v>
      </c>
    </row>
    <row r="143" spans="1:5" ht="31.5" outlineLevel="2" x14ac:dyDescent="0.25">
      <c r="A143" s="74" t="s">
        <v>400</v>
      </c>
      <c r="B143" s="75" t="s">
        <v>385</v>
      </c>
      <c r="C143" s="76">
        <v>92000</v>
      </c>
      <c r="D143" s="76">
        <v>35757.11</v>
      </c>
      <c r="E143" s="77">
        <v>38.866423913043477</v>
      </c>
    </row>
    <row r="144" spans="1:5" ht="31.5" outlineLevel="1" x14ac:dyDescent="0.25">
      <c r="A144" s="78" t="s">
        <v>293</v>
      </c>
      <c r="B144" s="79" t="s">
        <v>294</v>
      </c>
      <c r="C144" s="80">
        <v>6032131.21</v>
      </c>
      <c r="D144" s="80">
        <v>3586578.79</v>
      </c>
      <c r="E144" s="81">
        <v>59.457904099536321</v>
      </c>
    </row>
    <row r="145" spans="1:5" outlineLevel="2" x14ac:dyDescent="0.25">
      <c r="A145" s="74" t="s">
        <v>222</v>
      </c>
      <c r="B145" s="75" t="s">
        <v>135</v>
      </c>
      <c r="C145" s="76">
        <v>2711136.26</v>
      </c>
      <c r="D145" s="76">
        <v>1499560.41</v>
      </c>
      <c r="E145" s="77">
        <v>55.311141388371233</v>
      </c>
    </row>
    <row r="146" spans="1:5" ht="47.25" outlineLevel="2" x14ac:dyDescent="0.25">
      <c r="A146" s="74" t="s">
        <v>223</v>
      </c>
      <c r="B146" s="75" t="s">
        <v>221</v>
      </c>
      <c r="C146" s="76">
        <v>2949494.95</v>
      </c>
      <c r="D146" s="76">
        <v>1932323.23</v>
      </c>
      <c r="E146" s="77">
        <v>65.513698540151765</v>
      </c>
    </row>
    <row r="147" spans="1:5" ht="31.5" outlineLevel="2" x14ac:dyDescent="0.25">
      <c r="A147" s="74" t="s">
        <v>401</v>
      </c>
      <c r="B147" s="75" t="s">
        <v>385</v>
      </c>
      <c r="C147" s="76">
        <v>371500</v>
      </c>
      <c r="D147" s="76">
        <v>154695.15</v>
      </c>
      <c r="E147" s="77">
        <v>41.640686406460297</v>
      </c>
    </row>
    <row r="148" spans="1:5" ht="48" thickBot="1" x14ac:dyDescent="0.3">
      <c r="A148" s="83" t="s">
        <v>224</v>
      </c>
      <c r="B148" s="84" t="s">
        <v>225</v>
      </c>
      <c r="C148" s="85">
        <v>56701259.609999999</v>
      </c>
      <c r="D148" s="85">
        <v>41526864.509999998</v>
      </c>
      <c r="E148" s="86">
        <v>73.237992939889125</v>
      </c>
    </row>
    <row r="149" spans="1:5" ht="31.5" outlineLevel="1" x14ac:dyDescent="0.25">
      <c r="A149" s="78" t="s">
        <v>570</v>
      </c>
      <c r="B149" s="79" t="s">
        <v>571</v>
      </c>
      <c r="C149" s="80">
        <v>1000</v>
      </c>
      <c r="D149" s="80">
        <v>0</v>
      </c>
      <c r="E149" s="81">
        <v>0</v>
      </c>
    </row>
    <row r="150" spans="1:5" ht="31.5" outlineLevel="2" x14ac:dyDescent="0.25">
      <c r="A150" s="74" t="s">
        <v>572</v>
      </c>
      <c r="B150" s="75" t="s">
        <v>573</v>
      </c>
      <c r="C150" s="76">
        <v>1000</v>
      </c>
      <c r="D150" s="76">
        <v>0</v>
      </c>
      <c r="E150" s="77">
        <v>0</v>
      </c>
    </row>
    <row r="151" spans="1:5" outlineLevel="1" x14ac:dyDescent="0.25">
      <c r="A151" s="78" t="s">
        <v>295</v>
      </c>
      <c r="B151" s="79" t="s">
        <v>296</v>
      </c>
      <c r="C151" s="80">
        <v>350000</v>
      </c>
      <c r="D151" s="80">
        <v>337000</v>
      </c>
      <c r="E151" s="81">
        <v>96.285714285714292</v>
      </c>
    </row>
    <row r="152" spans="1:5" ht="46.5" customHeight="1" outlineLevel="2" x14ac:dyDescent="0.25">
      <c r="A152" s="74" t="s">
        <v>136</v>
      </c>
      <c r="B152" s="75" t="s">
        <v>137</v>
      </c>
      <c r="C152" s="76">
        <v>350000</v>
      </c>
      <c r="D152" s="76">
        <v>337000</v>
      </c>
      <c r="E152" s="77">
        <v>96.285714285714292</v>
      </c>
    </row>
    <row r="153" spans="1:5" outlineLevel="1" x14ac:dyDescent="0.25">
      <c r="A153" s="78" t="s">
        <v>297</v>
      </c>
      <c r="B153" s="79" t="s">
        <v>298</v>
      </c>
      <c r="C153" s="80">
        <v>1300000</v>
      </c>
      <c r="D153" s="80">
        <v>1071200</v>
      </c>
      <c r="E153" s="81">
        <v>82.4</v>
      </c>
    </row>
    <row r="154" spans="1:5" ht="31.5" outlineLevel="2" x14ac:dyDescent="0.25">
      <c r="A154" s="74" t="s">
        <v>138</v>
      </c>
      <c r="B154" s="75" t="s">
        <v>139</v>
      </c>
      <c r="C154" s="76">
        <v>1300000</v>
      </c>
      <c r="D154" s="76">
        <v>1071200</v>
      </c>
      <c r="E154" s="77">
        <v>82.4</v>
      </c>
    </row>
    <row r="155" spans="1:5" outlineLevel="1" x14ac:dyDescent="0.25">
      <c r="A155" s="78" t="s">
        <v>299</v>
      </c>
      <c r="B155" s="79" t="s">
        <v>300</v>
      </c>
      <c r="C155" s="80">
        <v>5241438.24</v>
      </c>
      <c r="D155" s="80">
        <v>4079858.14</v>
      </c>
      <c r="E155" s="81">
        <v>77.838523572873385</v>
      </c>
    </row>
    <row r="156" spans="1:5" outlineLevel="2" x14ac:dyDescent="0.25">
      <c r="A156" s="74" t="s">
        <v>140</v>
      </c>
      <c r="B156" s="75" t="s">
        <v>380</v>
      </c>
      <c r="C156" s="76">
        <v>4911438.24</v>
      </c>
      <c r="D156" s="76">
        <v>3886021.71</v>
      </c>
      <c r="E156" s="77">
        <v>79.121868587316285</v>
      </c>
    </row>
    <row r="157" spans="1:5" ht="31.5" outlineLevel="2" x14ac:dyDescent="0.25">
      <c r="A157" s="74" t="s">
        <v>402</v>
      </c>
      <c r="B157" s="75" t="s">
        <v>385</v>
      </c>
      <c r="C157" s="76">
        <v>330000</v>
      </c>
      <c r="D157" s="76">
        <v>193836.43</v>
      </c>
      <c r="E157" s="77">
        <v>58.738312121212118</v>
      </c>
    </row>
    <row r="158" spans="1:5" ht="31.5" outlineLevel="1" x14ac:dyDescent="0.25">
      <c r="A158" s="78" t="s">
        <v>403</v>
      </c>
      <c r="B158" s="79" t="s">
        <v>404</v>
      </c>
      <c r="C158" s="80">
        <v>45786547.630000003</v>
      </c>
      <c r="D158" s="80">
        <v>33535452.030000001</v>
      </c>
      <c r="E158" s="81">
        <v>73.24302391392159</v>
      </c>
    </row>
    <row r="159" spans="1:5" outlineLevel="2" x14ac:dyDescent="0.25">
      <c r="A159" s="74" t="s">
        <v>405</v>
      </c>
      <c r="B159" s="75" t="s">
        <v>498</v>
      </c>
      <c r="C159" s="76">
        <v>32680082.350000001</v>
      </c>
      <c r="D159" s="76">
        <v>24205278.77</v>
      </c>
      <c r="E159" s="77">
        <v>74.06737385409312</v>
      </c>
    </row>
    <row r="160" spans="1:5" ht="48.75" customHeight="1" outlineLevel="2" x14ac:dyDescent="0.25">
      <c r="A160" s="74" t="s">
        <v>406</v>
      </c>
      <c r="B160" s="75" t="s">
        <v>217</v>
      </c>
      <c r="C160" s="76">
        <v>984444.45</v>
      </c>
      <c r="D160" s="76">
        <v>984444.44</v>
      </c>
      <c r="E160" s="77">
        <v>99.999998984198655</v>
      </c>
    </row>
    <row r="161" spans="1:5" ht="31.5" outlineLevel="2" x14ac:dyDescent="0.25">
      <c r="A161" s="74" t="s">
        <v>407</v>
      </c>
      <c r="B161" s="75" t="s">
        <v>385</v>
      </c>
      <c r="C161" s="76">
        <v>11874576</v>
      </c>
      <c r="D161" s="76">
        <v>8098283.9900000002</v>
      </c>
      <c r="E161" s="77">
        <v>68.198510751036494</v>
      </c>
    </row>
    <row r="162" spans="1:5" ht="47.25" outlineLevel="2" x14ac:dyDescent="0.25">
      <c r="A162" s="74" t="s">
        <v>549</v>
      </c>
      <c r="B162" s="75" t="s">
        <v>550</v>
      </c>
      <c r="C162" s="76">
        <v>50000</v>
      </c>
      <c r="D162" s="76">
        <v>50000</v>
      </c>
      <c r="E162" s="77">
        <v>100</v>
      </c>
    </row>
    <row r="163" spans="1:5" ht="31.5" outlineLevel="2" x14ac:dyDescent="0.25">
      <c r="A163" s="74" t="s">
        <v>551</v>
      </c>
      <c r="B163" s="75" t="s">
        <v>552</v>
      </c>
      <c r="C163" s="76">
        <v>197444.83</v>
      </c>
      <c r="D163" s="76">
        <v>197444.83</v>
      </c>
      <c r="E163" s="77">
        <v>100</v>
      </c>
    </row>
    <row r="164" spans="1:5" ht="31.5" outlineLevel="1" x14ac:dyDescent="0.25">
      <c r="A164" s="78" t="s">
        <v>499</v>
      </c>
      <c r="B164" s="79" t="s">
        <v>290</v>
      </c>
      <c r="C164" s="80">
        <v>4022273.74</v>
      </c>
      <c r="D164" s="80">
        <v>2503354.34</v>
      </c>
      <c r="E164" s="81">
        <v>62.237294172822757</v>
      </c>
    </row>
    <row r="165" spans="1:5" outlineLevel="2" x14ac:dyDescent="0.25">
      <c r="A165" s="74" t="s">
        <v>500</v>
      </c>
      <c r="B165" s="75" t="s">
        <v>131</v>
      </c>
      <c r="C165" s="76">
        <v>1746451.41</v>
      </c>
      <c r="D165" s="76">
        <v>1091474.8999999999</v>
      </c>
      <c r="E165" s="77">
        <v>62.496722997864566</v>
      </c>
    </row>
    <row r="166" spans="1:5" ht="31.5" outlineLevel="2" x14ac:dyDescent="0.25">
      <c r="A166" s="74" t="s">
        <v>501</v>
      </c>
      <c r="B166" s="75" t="s">
        <v>347</v>
      </c>
      <c r="C166" s="76">
        <v>2275822.33</v>
      </c>
      <c r="D166" s="76">
        <v>1411879.44</v>
      </c>
      <c r="E166" s="77">
        <v>62.038210162038439</v>
      </c>
    </row>
    <row r="167" spans="1:5" ht="32.25" thickBot="1" x14ac:dyDescent="0.3">
      <c r="A167" s="83" t="s">
        <v>226</v>
      </c>
      <c r="B167" s="84" t="s">
        <v>227</v>
      </c>
      <c r="C167" s="85">
        <v>137367451.41</v>
      </c>
      <c r="D167" s="85">
        <v>91652136.909999996</v>
      </c>
      <c r="E167" s="86">
        <v>66.720417369065316</v>
      </c>
    </row>
    <row r="168" spans="1:5" ht="31.5" outlineLevel="1" x14ac:dyDescent="0.25">
      <c r="A168" s="78" t="s">
        <v>301</v>
      </c>
      <c r="B168" s="79" t="s">
        <v>302</v>
      </c>
      <c r="C168" s="80">
        <v>19545445.440000001</v>
      </c>
      <c r="D168" s="80">
        <v>11334225.08</v>
      </c>
      <c r="E168" s="81">
        <v>57.989085563659579</v>
      </c>
    </row>
    <row r="169" spans="1:5" outlineLevel="2" x14ac:dyDescent="0.25">
      <c r="A169" s="74" t="s">
        <v>228</v>
      </c>
      <c r="B169" s="75" t="s">
        <v>143</v>
      </c>
      <c r="C169" s="76">
        <v>8111402.0499999998</v>
      </c>
      <c r="D169" s="76">
        <v>4092808.3</v>
      </c>
      <c r="E169" s="77">
        <v>50.457470542962419</v>
      </c>
    </row>
    <row r="170" spans="1:5" ht="31.5" outlineLevel="2" x14ac:dyDescent="0.25">
      <c r="A170" s="74" t="s">
        <v>349</v>
      </c>
      <c r="B170" s="75" t="s">
        <v>350</v>
      </c>
      <c r="C170" s="76">
        <v>11420743.390000001</v>
      </c>
      <c r="D170" s="76">
        <v>7241416.7800000003</v>
      </c>
      <c r="E170" s="77">
        <v>63.405826860102493</v>
      </c>
    </row>
    <row r="171" spans="1:5" outlineLevel="2" x14ac:dyDescent="0.25">
      <c r="A171" s="74" t="s">
        <v>502</v>
      </c>
      <c r="B171" s="75" t="s">
        <v>503</v>
      </c>
      <c r="C171" s="76">
        <v>13300</v>
      </c>
      <c r="D171" s="76">
        <v>0</v>
      </c>
      <c r="E171" s="77">
        <v>0</v>
      </c>
    </row>
    <row r="172" spans="1:5" ht="31.5" outlineLevel="1" x14ac:dyDescent="0.25">
      <c r="A172" s="78" t="s">
        <v>303</v>
      </c>
      <c r="B172" s="79" t="s">
        <v>304</v>
      </c>
      <c r="C172" s="80">
        <v>19412372.32</v>
      </c>
      <c r="D172" s="80">
        <v>12311998.710000001</v>
      </c>
      <c r="E172" s="81">
        <v>63.423462661054089</v>
      </c>
    </row>
    <row r="173" spans="1:5" ht="31.5" outlineLevel="2" x14ac:dyDescent="0.25">
      <c r="A173" s="74" t="s">
        <v>229</v>
      </c>
      <c r="B173" s="75" t="s">
        <v>142</v>
      </c>
      <c r="C173" s="76">
        <v>10381513.49</v>
      </c>
      <c r="D173" s="76">
        <v>6817193.4500000002</v>
      </c>
      <c r="E173" s="77">
        <v>65.666662732429785</v>
      </c>
    </row>
    <row r="174" spans="1:5" ht="31.5" outlineLevel="2" x14ac:dyDescent="0.25">
      <c r="A174" s="74" t="s">
        <v>351</v>
      </c>
      <c r="B174" s="75" t="s">
        <v>352</v>
      </c>
      <c r="C174" s="76">
        <v>8827487.4100000001</v>
      </c>
      <c r="D174" s="76">
        <v>5363597.88</v>
      </c>
      <c r="E174" s="77">
        <v>60.760187252422263</v>
      </c>
    </row>
    <row r="175" spans="1:5" ht="78.75" outlineLevel="2" x14ac:dyDescent="0.25">
      <c r="A175" s="74" t="s">
        <v>230</v>
      </c>
      <c r="B175" s="75" t="s">
        <v>231</v>
      </c>
      <c r="C175" s="76">
        <v>203371.42</v>
      </c>
      <c r="D175" s="76">
        <v>131207.38</v>
      </c>
      <c r="E175" s="77">
        <v>64.516135059685382</v>
      </c>
    </row>
    <row r="176" spans="1:5" outlineLevel="1" x14ac:dyDescent="0.25">
      <c r="A176" s="78" t="s">
        <v>305</v>
      </c>
      <c r="B176" s="79" t="s">
        <v>306</v>
      </c>
      <c r="C176" s="80">
        <v>84040697.120000005</v>
      </c>
      <c r="D176" s="80">
        <v>57929782.890000001</v>
      </c>
      <c r="E176" s="81">
        <v>68.930631081371502</v>
      </c>
    </row>
    <row r="177" spans="1:5" ht="31.5" outlineLevel="2" x14ac:dyDescent="0.25">
      <c r="A177" s="74" t="s">
        <v>141</v>
      </c>
      <c r="B177" s="75" t="s">
        <v>144</v>
      </c>
      <c r="C177" s="76">
        <v>59258536.530000001</v>
      </c>
      <c r="D177" s="76">
        <v>42334857.280000001</v>
      </c>
      <c r="E177" s="77">
        <v>71.440942957758864</v>
      </c>
    </row>
    <row r="178" spans="1:5" ht="31.5" outlineLevel="2" x14ac:dyDescent="0.25">
      <c r="A178" s="74" t="s">
        <v>353</v>
      </c>
      <c r="B178" s="75" t="s">
        <v>354</v>
      </c>
      <c r="C178" s="76">
        <v>24463340.59</v>
      </c>
      <c r="D178" s="76">
        <v>15594925.609999999</v>
      </c>
      <c r="E178" s="77">
        <v>63.748144095965429</v>
      </c>
    </row>
    <row r="179" spans="1:5" outlineLevel="2" x14ac:dyDescent="0.25">
      <c r="A179" s="74" t="s">
        <v>504</v>
      </c>
      <c r="B179" s="75" t="s">
        <v>505</v>
      </c>
      <c r="C179" s="76">
        <v>318820</v>
      </c>
      <c r="D179" s="76">
        <v>0</v>
      </c>
      <c r="E179" s="77">
        <v>0</v>
      </c>
    </row>
    <row r="180" spans="1:5" outlineLevel="1" x14ac:dyDescent="0.25">
      <c r="A180" s="78" t="s">
        <v>574</v>
      </c>
      <c r="B180" s="79" t="s">
        <v>575</v>
      </c>
      <c r="C180" s="80">
        <v>500</v>
      </c>
      <c r="D180" s="80">
        <v>0</v>
      </c>
      <c r="E180" s="81">
        <v>0</v>
      </c>
    </row>
    <row r="181" spans="1:5" outlineLevel="2" x14ac:dyDescent="0.25">
      <c r="A181" s="74" t="s">
        <v>576</v>
      </c>
      <c r="B181" s="75" t="s">
        <v>577</v>
      </c>
      <c r="C181" s="76">
        <v>500</v>
      </c>
      <c r="D181" s="76">
        <v>0</v>
      </c>
      <c r="E181" s="77">
        <v>0</v>
      </c>
    </row>
    <row r="182" spans="1:5" ht="31.5" outlineLevel="1" x14ac:dyDescent="0.25">
      <c r="A182" s="78" t="s">
        <v>369</v>
      </c>
      <c r="B182" s="79" t="s">
        <v>370</v>
      </c>
      <c r="C182" s="80">
        <v>14368436.529999999</v>
      </c>
      <c r="D182" s="80">
        <v>10076130.23</v>
      </c>
      <c r="E182" s="81">
        <v>70.126838149453135</v>
      </c>
    </row>
    <row r="183" spans="1:5" ht="31.5" outlineLevel="2" x14ac:dyDescent="0.25">
      <c r="A183" s="74" t="s">
        <v>408</v>
      </c>
      <c r="B183" s="75" t="s">
        <v>142</v>
      </c>
      <c r="C183" s="76">
        <v>14368436.529999999</v>
      </c>
      <c r="D183" s="76">
        <v>10076130.23</v>
      </c>
      <c r="E183" s="77">
        <v>70.126838149453135</v>
      </c>
    </row>
    <row r="184" spans="1:5" ht="48" thickBot="1" x14ac:dyDescent="0.3">
      <c r="A184" s="83" t="s">
        <v>232</v>
      </c>
      <c r="B184" s="84" t="s">
        <v>233</v>
      </c>
      <c r="C184" s="85">
        <v>24251382.899999999</v>
      </c>
      <c r="D184" s="85">
        <v>14759086.33</v>
      </c>
      <c r="E184" s="86">
        <v>60.858741090595707</v>
      </c>
    </row>
    <row r="185" spans="1:5" ht="31.5" outlineLevel="1" x14ac:dyDescent="0.25">
      <c r="A185" s="78" t="s">
        <v>307</v>
      </c>
      <c r="B185" s="79" t="s">
        <v>308</v>
      </c>
      <c r="C185" s="80">
        <v>1790600.45</v>
      </c>
      <c r="D185" s="80">
        <v>1617964.02</v>
      </c>
      <c r="E185" s="81">
        <v>90.35874083467364</v>
      </c>
    </row>
    <row r="186" spans="1:5" ht="63" outlineLevel="2" x14ac:dyDescent="0.25">
      <c r="A186" s="74" t="s">
        <v>553</v>
      </c>
      <c r="B186" s="75" t="s">
        <v>554</v>
      </c>
      <c r="C186" s="76">
        <v>494156</v>
      </c>
      <c r="D186" s="76">
        <v>494156</v>
      </c>
      <c r="E186" s="77">
        <v>100</v>
      </c>
    </row>
    <row r="187" spans="1:5" ht="94.5" outlineLevel="2" x14ac:dyDescent="0.25">
      <c r="A187" s="74" t="s">
        <v>234</v>
      </c>
      <c r="B187" s="75" t="s">
        <v>235</v>
      </c>
      <c r="C187" s="76">
        <v>279500</v>
      </c>
      <c r="D187" s="76">
        <v>119326.16</v>
      </c>
      <c r="E187" s="77">
        <v>42.692722719141322</v>
      </c>
    </row>
    <row r="188" spans="1:5" outlineLevel="2" x14ac:dyDescent="0.25">
      <c r="A188" s="74" t="s">
        <v>506</v>
      </c>
      <c r="B188" s="75" t="s">
        <v>507</v>
      </c>
      <c r="C188" s="76">
        <v>100000</v>
      </c>
      <c r="D188" s="76">
        <v>88037.41</v>
      </c>
      <c r="E188" s="77">
        <v>88.037409999999994</v>
      </c>
    </row>
    <row r="189" spans="1:5" ht="31.5" outlineLevel="2" x14ac:dyDescent="0.25">
      <c r="A189" s="74" t="s">
        <v>236</v>
      </c>
      <c r="B189" s="75" t="s">
        <v>237</v>
      </c>
      <c r="C189" s="76">
        <v>916444.45</v>
      </c>
      <c r="D189" s="76">
        <v>916444.45</v>
      </c>
      <c r="E189" s="77">
        <v>100</v>
      </c>
    </row>
    <row r="190" spans="1:5" ht="31.5" outlineLevel="2" x14ac:dyDescent="0.25">
      <c r="A190" s="74" t="s">
        <v>578</v>
      </c>
      <c r="B190" s="75" t="s">
        <v>579</v>
      </c>
      <c r="C190" s="76">
        <v>500</v>
      </c>
      <c r="D190" s="76">
        <v>0</v>
      </c>
      <c r="E190" s="77">
        <v>0</v>
      </c>
    </row>
    <row r="191" spans="1:5" ht="33" customHeight="1" outlineLevel="1" x14ac:dyDescent="0.25">
      <c r="A191" s="78" t="s">
        <v>309</v>
      </c>
      <c r="B191" s="79" t="s">
        <v>310</v>
      </c>
      <c r="C191" s="80">
        <v>839380.49</v>
      </c>
      <c r="D191" s="80">
        <v>838026.44</v>
      </c>
      <c r="E191" s="81">
        <v>99.83868459940021</v>
      </c>
    </row>
    <row r="192" spans="1:5" ht="31.5" outlineLevel="2" x14ac:dyDescent="0.25">
      <c r="A192" s="74" t="s">
        <v>238</v>
      </c>
      <c r="B192" s="75" t="s">
        <v>239</v>
      </c>
      <c r="C192" s="76">
        <v>499963.05</v>
      </c>
      <c r="D192" s="76">
        <v>498609</v>
      </c>
      <c r="E192" s="77">
        <v>99.72916998566194</v>
      </c>
    </row>
    <row r="193" spans="1:5" ht="48.75" customHeight="1" outlineLevel="2" x14ac:dyDescent="0.25">
      <c r="A193" s="74" t="s">
        <v>240</v>
      </c>
      <c r="B193" s="75" t="s">
        <v>241</v>
      </c>
      <c r="C193" s="76">
        <v>339417.44</v>
      </c>
      <c r="D193" s="76">
        <v>339417.44</v>
      </c>
      <c r="E193" s="77">
        <v>100</v>
      </c>
    </row>
    <row r="194" spans="1:5" outlineLevel="1" x14ac:dyDescent="0.25">
      <c r="A194" s="78" t="s">
        <v>580</v>
      </c>
      <c r="B194" s="79" t="s">
        <v>581</v>
      </c>
      <c r="C194" s="80">
        <v>350</v>
      </c>
      <c r="D194" s="80">
        <v>0</v>
      </c>
      <c r="E194" s="81">
        <v>0</v>
      </c>
    </row>
    <row r="195" spans="1:5" outlineLevel="2" x14ac:dyDescent="0.25">
      <c r="A195" s="74" t="s">
        <v>582</v>
      </c>
      <c r="B195" s="75" t="s">
        <v>583</v>
      </c>
      <c r="C195" s="76">
        <v>350</v>
      </c>
      <c r="D195" s="76">
        <v>0</v>
      </c>
      <c r="E195" s="77">
        <v>0</v>
      </c>
    </row>
    <row r="196" spans="1:5" ht="31.5" outlineLevel="1" x14ac:dyDescent="0.25">
      <c r="A196" s="78" t="s">
        <v>311</v>
      </c>
      <c r="B196" s="79" t="s">
        <v>312</v>
      </c>
      <c r="C196" s="80">
        <v>5343065.3</v>
      </c>
      <c r="D196" s="80">
        <v>2105321.11</v>
      </c>
      <c r="E196" s="81">
        <v>39.402870670511923</v>
      </c>
    </row>
    <row r="197" spans="1:5" ht="47.25" outlineLevel="2" x14ac:dyDescent="0.25">
      <c r="A197" s="74" t="s">
        <v>584</v>
      </c>
      <c r="B197" s="75" t="s">
        <v>585</v>
      </c>
      <c r="C197" s="76">
        <v>4260</v>
      </c>
      <c r="D197" s="76">
        <v>4200</v>
      </c>
      <c r="E197" s="77">
        <v>98.591549295774641</v>
      </c>
    </row>
    <row r="198" spans="1:5" ht="31.5" outlineLevel="2" x14ac:dyDescent="0.25">
      <c r="A198" s="74" t="s">
        <v>508</v>
      </c>
      <c r="B198" s="75" t="s">
        <v>509</v>
      </c>
      <c r="C198" s="76">
        <v>3452511.7</v>
      </c>
      <c r="D198" s="76">
        <v>1310800</v>
      </c>
      <c r="E198" s="77">
        <v>37.966562140832139</v>
      </c>
    </row>
    <row r="199" spans="1:5" ht="31.5" outlineLevel="2" x14ac:dyDescent="0.25">
      <c r="A199" s="74" t="s">
        <v>510</v>
      </c>
      <c r="B199" s="75" t="s">
        <v>511</v>
      </c>
      <c r="C199" s="76">
        <v>963300</v>
      </c>
      <c r="D199" s="76">
        <v>430560</v>
      </c>
      <c r="E199" s="77">
        <v>44.696356275303643</v>
      </c>
    </row>
    <row r="200" spans="1:5" ht="47.25" outlineLevel="2" x14ac:dyDescent="0.25">
      <c r="A200" s="74" t="s">
        <v>555</v>
      </c>
      <c r="B200" s="75" t="s">
        <v>556</v>
      </c>
      <c r="C200" s="76">
        <v>392993.6</v>
      </c>
      <c r="D200" s="76">
        <v>359761.11</v>
      </c>
      <c r="E200" s="77">
        <v>91.543757964506298</v>
      </c>
    </row>
    <row r="201" spans="1:5" ht="30.75" customHeight="1" outlineLevel="2" x14ac:dyDescent="0.25">
      <c r="A201" s="74" t="s">
        <v>355</v>
      </c>
      <c r="B201" s="75" t="s">
        <v>158</v>
      </c>
      <c r="C201" s="76">
        <v>500000</v>
      </c>
      <c r="D201" s="76">
        <v>0</v>
      </c>
      <c r="E201" s="77">
        <v>0</v>
      </c>
    </row>
    <row r="202" spans="1:5" ht="31.5" outlineLevel="2" x14ac:dyDescent="0.25">
      <c r="A202" s="74" t="s">
        <v>586</v>
      </c>
      <c r="B202" s="75" t="s">
        <v>587</v>
      </c>
      <c r="C202" s="76">
        <v>30000</v>
      </c>
      <c r="D202" s="76">
        <v>0</v>
      </c>
      <c r="E202" s="77">
        <v>0</v>
      </c>
    </row>
    <row r="203" spans="1:5" outlineLevel="1" x14ac:dyDescent="0.25">
      <c r="A203" s="78" t="s">
        <v>588</v>
      </c>
      <c r="B203" s="79" t="s">
        <v>589</v>
      </c>
      <c r="C203" s="80">
        <v>350</v>
      </c>
      <c r="D203" s="80">
        <v>0</v>
      </c>
      <c r="E203" s="81">
        <v>0</v>
      </c>
    </row>
    <row r="204" spans="1:5" ht="31.5" outlineLevel="2" x14ac:dyDescent="0.25">
      <c r="A204" s="74" t="s">
        <v>590</v>
      </c>
      <c r="B204" s="75" t="s">
        <v>591</v>
      </c>
      <c r="C204" s="76">
        <v>350</v>
      </c>
      <c r="D204" s="76">
        <v>0</v>
      </c>
      <c r="E204" s="77">
        <v>0</v>
      </c>
    </row>
    <row r="205" spans="1:5" ht="31.5" outlineLevel="1" x14ac:dyDescent="0.25">
      <c r="A205" s="78" t="s">
        <v>313</v>
      </c>
      <c r="B205" s="79" t="s">
        <v>314</v>
      </c>
      <c r="C205" s="80">
        <v>4209688.91</v>
      </c>
      <c r="D205" s="80">
        <v>2749653.35</v>
      </c>
      <c r="E205" s="81">
        <v>65.317257611798212</v>
      </c>
    </row>
    <row r="206" spans="1:5" ht="31.5" outlineLevel="2" x14ac:dyDescent="0.25">
      <c r="A206" s="74" t="s">
        <v>242</v>
      </c>
      <c r="B206" s="75" t="s">
        <v>243</v>
      </c>
      <c r="C206" s="76">
        <v>4139335.16</v>
      </c>
      <c r="D206" s="76">
        <v>2679299.6</v>
      </c>
      <c r="E206" s="77">
        <v>64.727776235447436</v>
      </c>
    </row>
    <row r="207" spans="1:5" ht="63" customHeight="1" outlineLevel="2" x14ac:dyDescent="0.25">
      <c r="A207" s="74" t="s">
        <v>244</v>
      </c>
      <c r="B207" s="75" t="s">
        <v>245</v>
      </c>
      <c r="C207" s="76">
        <v>70353.75</v>
      </c>
      <c r="D207" s="76">
        <v>70353.75</v>
      </c>
      <c r="E207" s="77">
        <v>100</v>
      </c>
    </row>
    <row r="208" spans="1:5" outlineLevel="1" x14ac:dyDescent="0.25">
      <c r="A208" s="78" t="s">
        <v>356</v>
      </c>
      <c r="B208" s="79" t="s">
        <v>357</v>
      </c>
      <c r="C208" s="80">
        <v>12067947.75</v>
      </c>
      <c r="D208" s="80">
        <v>7448121.4100000001</v>
      </c>
      <c r="E208" s="81">
        <v>61.718210621188675</v>
      </c>
    </row>
    <row r="209" spans="1:5" ht="47.25" outlineLevel="2" x14ac:dyDescent="0.25">
      <c r="A209" s="74" t="s">
        <v>358</v>
      </c>
      <c r="B209" s="75" t="s">
        <v>359</v>
      </c>
      <c r="C209" s="76">
        <v>2508722.29</v>
      </c>
      <c r="D209" s="76">
        <v>2480473.1</v>
      </c>
      <c r="E209" s="77">
        <v>98.87396105529082</v>
      </c>
    </row>
    <row r="210" spans="1:5" ht="31.5" outlineLevel="2" x14ac:dyDescent="0.25">
      <c r="A210" s="74" t="s">
        <v>360</v>
      </c>
      <c r="B210" s="75" t="s">
        <v>361</v>
      </c>
      <c r="C210" s="76">
        <v>6649634.8899999997</v>
      </c>
      <c r="D210" s="76">
        <v>4914946.04</v>
      </c>
      <c r="E210" s="77">
        <v>73.913021110246248</v>
      </c>
    </row>
    <row r="211" spans="1:5" ht="47.25" outlineLevel="2" x14ac:dyDescent="0.25">
      <c r="A211" s="74" t="s">
        <v>512</v>
      </c>
      <c r="B211" s="75" t="s">
        <v>513</v>
      </c>
      <c r="C211" s="76">
        <v>1340700</v>
      </c>
      <c r="D211" s="76">
        <v>0</v>
      </c>
      <c r="E211" s="77">
        <v>0</v>
      </c>
    </row>
    <row r="212" spans="1:5" ht="31.5" outlineLevel="2" x14ac:dyDescent="0.25">
      <c r="A212" s="74" t="s">
        <v>514</v>
      </c>
      <c r="B212" s="75" t="s">
        <v>515</v>
      </c>
      <c r="C212" s="76">
        <v>1568890.57</v>
      </c>
      <c r="D212" s="76">
        <v>52702.27</v>
      </c>
      <c r="E212" s="77">
        <v>3.3592062447032238</v>
      </c>
    </row>
    <row r="213" spans="1:5" ht="32.25" thickBot="1" x14ac:dyDescent="0.3">
      <c r="A213" s="83" t="s">
        <v>246</v>
      </c>
      <c r="B213" s="84" t="s">
        <v>247</v>
      </c>
      <c r="C213" s="85">
        <v>4290928</v>
      </c>
      <c r="D213" s="85">
        <v>3111928</v>
      </c>
      <c r="E213" s="86">
        <v>72.523426167952479</v>
      </c>
    </row>
    <row r="214" spans="1:5" outlineLevel="1" x14ac:dyDescent="0.25">
      <c r="A214" s="78" t="s">
        <v>516</v>
      </c>
      <c r="B214" s="79" t="s">
        <v>517</v>
      </c>
      <c r="C214" s="80">
        <v>1780928</v>
      </c>
      <c r="D214" s="80">
        <v>1780928</v>
      </c>
      <c r="E214" s="81">
        <v>100</v>
      </c>
    </row>
    <row r="215" spans="1:5" ht="47.25" outlineLevel="2" x14ac:dyDescent="0.25">
      <c r="A215" s="74" t="s">
        <v>518</v>
      </c>
      <c r="B215" s="75" t="s">
        <v>409</v>
      </c>
      <c r="C215" s="76">
        <v>1780928</v>
      </c>
      <c r="D215" s="76">
        <v>1780928</v>
      </c>
      <c r="E215" s="77">
        <v>100</v>
      </c>
    </row>
    <row r="216" spans="1:5" outlineLevel="1" x14ac:dyDescent="0.25">
      <c r="A216" s="78" t="s">
        <v>315</v>
      </c>
      <c r="B216" s="79" t="s">
        <v>316</v>
      </c>
      <c r="C216" s="80">
        <v>2360000</v>
      </c>
      <c r="D216" s="80">
        <v>1256000</v>
      </c>
      <c r="E216" s="81">
        <v>53.220338983050844</v>
      </c>
    </row>
    <row r="217" spans="1:5" ht="94.5" customHeight="1" outlineLevel="2" x14ac:dyDescent="0.25">
      <c r="A217" s="74" t="s">
        <v>248</v>
      </c>
      <c r="B217" s="75" t="s">
        <v>249</v>
      </c>
      <c r="C217" s="76">
        <v>2200000</v>
      </c>
      <c r="D217" s="76">
        <v>1160000</v>
      </c>
      <c r="E217" s="77">
        <v>52.727272727272727</v>
      </c>
    </row>
    <row r="218" spans="1:5" ht="31.5" outlineLevel="2" x14ac:dyDescent="0.25">
      <c r="A218" s="74" t="s">
        <v>362</v>
      </c>
      <c r="B218" s="75" t="s">
        <v>363</v>
      </c>
      <c r="C218" s="76">
        <v>160000</v>
      </c>
      <c r="D218" s="76">
        <v>96000</v>
      </c>
      <c r="E218" s="77">
        <v>60</v>
      </c>
    </row>
    <row r="219" spans="1:5" ht="31.5" outlineLevel="1" x14ac:dyDescent="0.25">
      <c r="A219" s="78" t="s">
        <v>336</v>
      </c>
      <c r="B219" s="79" t="s">
        <v>337</v>
      </c>
      <c r="C219" s="80">
        <v>150000</v>
      </c>
      <c r="D219" s="80">
        <v>75000</v>
      </c>
      <c r="E219" s="81">
        <v>50</v>
      </c>
    </row>
    <row r="220" spans="1:5" ht="31.5" outlineLevel="2" x14ac:dyDescent="0.25">
      <c r="A220" s="74" t="s">
        <v>338</v>
      </c>
      <c r="B220" s="75" t="s">
        <v>339</v>
      </c>
      <c r="C220" s="76">
        <v>150000</v>
      </c>
      <c r="D220" s="76">
        <v>75000</v>
      </c>
      <c r="E220" s="77">
        <v>50</v>
      </c>
    </row>
    <row r="221" spans="1:5" ht="16.5" thickBot="1" x14ac:dyDescent="0.3">
      <c r="A221" s="83" t="s">
        <v>252</v>
      </c>
      <c r="B221" s="84" t="s">
        <v>253</v>
      </c>
      <c r="C221" s="85">
        <v>40694068.289999999</v>
      </c>
      <c r="D221" s="85">
        <v>36194475.549999997</v>
      </c>
      <c r="E221" s="86">
        <v>88.942878092368773</v>
      </c>
    </row>
    <row r="222" spans="1:5" outlineLevel="1" x14ac:dyDescent="0.25">
      <c r="A222" s="108" t="s">
        <v>317</v>
      </c>
      <c r="B222" s="109" t="s">
        <v>318</v>
      </c>
      <c r="C222" s="110">
        <v>40694068.289999999</v>
      </c>
      <c r="D222" s="110">
        <v>36194475.549999997</v>
      </c>
      <c r="E222" s="111">
        <v>88.942878092368773</v>
      </c>
    </row>
    <row r="223" spans="1:5" ht="31.5" outlineLevel="2" x14ac:dyDescent="0.25">
      <c r="A223" s="74" t="s">
        <v>146</v>
      </c>
      <c r="B223" s="75" t="s">
        <v>147</v>
      </c>
      <c r="C223" s="76">
        <v>6135113.4800000004</v>
      </c>
      <c r="D223" s="76">
        <v>4998763.16</v>
      </c>
      <c r="E223" s="77">
        <v>81.477925001641538</v>
      </c>
    </row>
    <row r="224" spans="1:5" outlineLevel="2" x14ac:dyDescent="0.25">
      <c r="A224" s="74" t="s">
        <v>148</v>
      </c>
      <c r="B224" s="75" t="s">
        <v>149</v>
      </c>
      <c r="C224" s="76">
        <v>1766845.12</v>
      </c>
      <c r="D224" s="76">
        <v>1305862.5</v>
      </c>
      <c r="E224" s="77">
        <v>73.909279609069529</v>
      </c>
    </row>
    <row r="225" spans="1:5" ht="47.25" outlineLevel="2" x14ac:dyDescent="0.25">
      <c r="A225" s="74" t="s">
        <v>150</v>
      </c>
      <c r="B225" s="75" t="s">
        <v>519</v>
      </c>
      <c r="C225" s="76">
        <v>881133</v>
      </c>
      <c r="D225" s="76">
        <v>334175.06</v>
      </c>
      <c r="E225" s="77">
        <v>37.9256094142428</v>
      </c>
    </row>
    <row r="226" spans="1:5" ht="47.25" outlineLevel="2" x14ac:dyDescent="0.25">
      <c r="A226" s="74" t="s">
        <v>151</v>
      </c>
      <c r="B226" s="75" t="s">
        <v>152</v>
      </c>
      <c r="C226" s="76">
        <v>14204</v>
      </c>
      <c r="D226" s="76">
        <v>0</v>
      </c>
      <c r="E226" s="77">
        <v>0</v>
      </c>
    </row>
    <row r="227" spans="1:5" ht="77.25" customHeight="1" outlineLevel="2" x14ac:dyDescent="0.25">
      <c r="A227" s="74" t="s">
        <v>153</v>
      </c>
      <c r="B227" s="75" t="s">
        <v>364</v>
      </c>
      <c r="C227" s="76">
        <v>2774600</v>
      </c>
      <c r="D227" s="76">
        <v>1392544.42</v>
      </c>
      <c r="E227" s="77">
        <v>50.189015353564479</v>
      </c>
    </row>
    <row r="228" spans="1:5" ht="79.5" customHeight="1" outlineLevel="2" x14ac:dyDescent="0.25">
      <c r="A228" s="74" t="s">
        <v>365</v>
      </c>
      <c r="B228" s="75" t="s">
        <v>366</v>
      </c>
      <c r="C228" s="76">
        <v>106535</v>
      </c>
      <c r="D228" s="76">
        <v>0</v>
      </c>
      <c r="E228" s="77">
        <v>0</v>
      </c>
    </row>
    <row r="229" spans="1:5" ht="78.75" outlineLevel="2" x14ac:dyDescent="0.25">
      <c r="A229" s="74" t="s">
        <v>154</v>
      </c>
      <c r="B229" s="75" t="s">
        <v>254</v>
      </c>
      <c r="C229" s="76">
        <v>294900</v>
      </c>
      <c r="D229" s="76">
        <v>122487.4</v>
      </c>
      <c r="E229" s="77">
        <v>41.535232282129535</v>
      </c>
    </row>
    <row r="230" spans="1:5" ht="78.75" outlineLevel="2" x14ac:dyDescent="0.25">
      <c r="A230" s="74" t="s">
        <v>155</v>
      </c>
      <c r="B230" s="75" t="s">
        <v>520</v>
      </c>
      <c r="C230" s="76">
        <v>11700</v>
      </c>
      <c r="D230" s="76">
        <v>0</v>
      </c>
      <c r="E230" s="77">
        <v>0</v>
      </c>
    </row>
    <row r="231" spans="1:5" ht="78.75" outlineLevel="2" x14ac:dyDescent="0.25">
      <c r="A231" s="74" t="s">
        <v>521</v>
      </c>
      <c r="B231" s="75" t="s">
        <v>522</v>
      </c>
      <c r="C231" s="76">
        <v>70300</v>
      </c>
      <c r="D231" s="76">
        <v>0</v>
      </c>
      <c r="E231" s="77">
        <v>0</v>
      </c>
    </row>
    <row r="232" spans="1:5" ht="79.5" customHeight="1" outlineLevel="2" x14ac:dyDescent="0.25">
      <c r="A232" s="74" t="s">
        <v>327</v>
      </c>
      <c r="B232" s="75" t="s">
        <v>328</v>
      </c>
      <c r="C232" s="76">
        <v>20000</v>
      </c>
      <c r="D232" s="76">
        <v>0</v>
      </c>
      <c r="E232" s="77">
        <v>0</v>
      </c>
    </row>
    <row r="233" spans="1:5" ht="78.75" outlineLevel="2" x14ac:dyDescent="0.25">
      <c r="A233" s="74" t="s">
        <v>156</v>
      </c>
      <c r="B233" s="75" t="s">
        <v>157</v>
      </c>
      <c r="C233" s="76">
        <v>371718</v>
      </c>
      <c r="D233" s="76">
        <v>1000</v>
      </c>
      <c r="E233" s="77">
        <v>0.26902113968115615</v>
      </c>
    </row>
    <row r="234" spans="1:5" outlineLevel="2" x14ac:dyDescent="0.25">
      <c r="A234" s="74" t="s">
        <v>159</v>
      </c>
      <c r="B234" s="75" t="s">
        <v>160</v>
      </c>
      <c r="C234" s="76">
        <v>28247019.690000001</v>
      </c>
      <c r="D234" s="76">
        <v>28039643.010000002</v>
      </c>
      <c r="E234" s="77">
        <v>99.265845805058802</v>
      </c>
    </row>
    <row r="235" spans="1:5" ht="16.5" thickBot="1" x14ac:dyDescent="0.3">
      <c r="A235" s="90"/>
      <c r="B235" s="91"/>
      <c r="C235" s="91"/>
      <c r="D235" s="91"/>
      <c r="E235" s="92"/>
    </row>
    <row r="236" spans="1:5" ht="16.5" thickBot="1" x14ac:dyDescent="0.3">
      <c r="A236" s="61" t="s">
        <v>73</v>
      </c>
      <c r="B236" s="62"/>
      <c r="C236" s="63">
        <v>1134822812.3900001</v>
      </c>
      <c r="D236" s="63">
        <v>820116018.03999996</v>
      </c>
      <c r="E236" s="64">
        <v>72.268199853401782</v>
      </c>
    </row>
  </sheetData>
  <mergeCells count="9">
    <mergeCell ref="A10:E10"/>
    <mergeCell ref="A6:E6"/>
    <mergeCell ref="A2:E2"/>
    <mergeCell ref="A4:E4"/>
    <mergeCell ref="A7:E7"/>
    <mergeCell ref="A9:E9"/>
    <mergeCell ref="D5:E5"/>
    <mergeCell ref="A8:E8"/>
    <mergeCell ref="A3:E3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useFirstPageNumber="1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view="pageBreakPreview" zoomScaleNormal="100" zoomScaleSheetLayoutView="100" workbookViewId="0">
      <selection activeCell="G1" sqref="G1"/>
    </sheetView>
  </sheetViews>
  <sheetFormatPr defaultRowHeight="15.75" x14ac:dyDescent="0.25"/>
  <cols>
    <col min="1" max="1" width="53.85546875" style="8" customWidth="1"/>
    <col min="2" max="2" width="7.85546875" style="8" customWidth="1"/>
    <col min="3" max="3" width="20.85546875" style="8" customWidth="1"/>
    <col min="4" max="5" width="19.140625" style="8" customWidth="1"/>
    <col min="6" max="6" width="16.5703125" style="8" customWidth="1"/>
    <col min="7" max="16384" width="9.140625" style="8"/>
  </cols>
  <sheetData>
    <row r="1" spans="1:6" ht="15.75" customHeight="1" x14ac:dyDescent="0.25">
      <c r="A1" s="31"/>
      <c r="B1" s="32"/>
      <c r="C1" s="33"/>
      <c r="D1" s="33"/>
      <c r="E1" s="7"/>
      <c r="F1" s="58" t="str">
        <f>'Доходная часть'!E1</f>
        <v>УТВЕРЖДЕНО</v>
      </c>
    </row>
    <row r="2" spans="1:6" ht="15.75" customHeight="1" x14ac:dyDescent="0.25">
      <c r="A2" s="123" t="str">
        <f>'Доходная часть'!A2:E2</f>
        <v>постановлением администрации</v>
      </c>
      <c r="B2" s="123"/>
      <c r="C2" s="123"/>
      <c r="D2" s="123"/>
      <c r="E2" s="123"/>
      <c r="F2" s="123"/>
    </row>
    <row r="3" spans="1:6" ht="15.75" customHeight="1" x14ac:dyDescent="0.25">
      <c r="A3" s="123" t="str">
        <f>'Доходная часть'!A3:E3</f>
        <v>муниципального округа "Княжпогостский"</v>
      </c>
      <c r="B3" s="123"/>
      <c r="C3" s="123"/>
      <c r="D3" s="123"/>
      <c r="E3" s="123"/>
      <c r="F3" s="123"/>
    </row>
    <row r="4" spans="1:6" ht="15.75" customHeight="1" x14ac:dyDescent="0.25">
      <c r="A4" s="123" t="str">
        <f>'Доходная часть'!A4:E4</f>
        <v>от 8 октября 2025 г. № 835</v>
      </c>
      <c r="B4" s="123"/>
      <c r="C4" s="123"/>
      <c r="D4" s="123"/>
      <c r="E4" s="123"/>
      <c r="F4" s="123"/>
    </row>
    <row r="5" spans="1:6" ht="15.75" customHeight="1" x14ac:dyDescent="0.25">
      <c r="A5" s="58"/>
      <c r="B5" s="58"/>
      <c r="C5" s="58"/>
      <c r="D5" s="58"/>
      <c r="E5" s="123" t="s">
        <v>595</v>
      </c>
      <c r="F5" s="123"/>
    </row>
    <row r="6" spans="1:6" x14ac:dyDescent="0.25">
      <c r="A6" s="9"/>
      <c r="B6" s="10"/>
      <c r="C6" s="11"/>
      <c r="D6" s="11"/>
      <c r="E6" s="12"/>
      <c r="F6" s="12"/>
    </row>
    <row r="7" spans="1:6" ht="18" customHeight="1" x14ac:dyDescent="0.25">
      <c r="A7" s="121" t="str">
        <f>'Доходная часть'!A7:E7</f>
        <v xml:space="preserve">ОТЧЕТ ОБ ИСПОЛНЕНИИ БЮДЖЕТА МУНИЦИПАЛЬНОГО ОКРУГА "КНЯЖПОГОСТСКИЙ" </v>
      </c>
      <c r="B7" s="121"/>
      <c r="C7" s="121"/>
      <c r="D7" s="121"/>
      <c r="E7" s="121"/>
      <c r="F7" s="121"/>
    </row>
    <row r="8" spans="1:6" ht="18" customHeight="1" x14ac:dyDescent="0.25">
      <c r="A8" s="121" t="s">
        <v>414</v>
      </c>
      <c r="B8" s="121"/>
      <c r="C8" s="121"/>
      <c r="D8" s="121"/>
      <c r="E8" s="121"/>
      <c r="F8" s="121"/>
    </row>
    <row r="9" spans="1:6" ht="12.75" customHeight="1" x14ac:dyDescent="0.25">
      <c r="A9" s="122" t="str">
        <f>'Доходная часть'!A9:E9</f>
        <v xml:space="preserve"> </v>
      </c>
      <c r="B9" s="122"/>
      <c r="C9" s="122"/>
      <c r="D9" s="122"/>
      <c r="E9" s="122"/>
      <c r="F9" s="122"/>
    </row>
    <row r="10" spans="1:6" ht="15.75" customHeight="1" x14ac:dyDescent="0.25">
      <c r="A10" s="120" t="s">
        <v>260</v>
      </c>
      <c r="B10" s="120"/>
      <c r="C10" s="120"/>
      <c r="D10" s="120"/>
      <c r="E10" s="120"/>
      <c r="F10" s="120"/>
    </row>
    <row r="11" spans="1:6" ht="53.25" customHeight="1" x14ac:dyDescent="0.25">
      <c r="A11" s="13" t="s">
        <v>255</v>
      </c>
      <c r="B11" s="13" t="s">
        <v>175</v>
      </c>
      <c r="C11" s="13" t="s">
        <v>161</v>
      </c>
      <c r="D11" s="14" t="s">
        <v>204</v>
      </c>
      <c r="E11" s="14" t="s">
        <v>174</v>
      </c>
      <c r="F11" s="14" t="s">
        <v>74</v>
      </c>
    </row>
    <row r="12" spans="1:6" x14ac:dyDescent="0.25">
      <c r="A12" s="15" t="s">
        <v>0</v>
      </c>
      <c r="B12" s="15" t="s">
        <v>1</v>
      </c>
      <c r="C12" s="15" t="s">
        <v>2</v>
      </c>
      <c r="D12" s="16" t="s">
        <v>3</v>
      </c>
      <c r="E12" s="16" t="s">
        <v>4</v>
      </c>
      <c r="F12" s="16" t="s">
        <v>162</v>
      </c>
    </row>
    <row r="13" spans="1:6" ht="36" customHeight="1" x14ac:dyDescent="0.25">
      <c r="A13" s="17" t="s">
        <v>163</v>
      </c>
      <c r="B13" s="18" t="s">
        <v>164</v>
      </c>
      <c r="C13" s="19" t="s">
        <v>165</v>
      </c>
      <c r="D13" s="20">
        <f>D19</f>
        <v>73749578.639999986</v>
      </c>
      <c r="E13" s="20">
        <f>E19</f>
        <v>4429472.1800000668</v>
      </c>
      <c r="F13" s="30">
        <f>E13*100/D13</f>
        <v>6.0060982878587303</v>
      </c>
    </row>
    <row r="14" spans="1:6" hidden="1" x14ac:dyDescent="0.25">
      <c r="A14" s="21" t="s">
        <v>166</v>
      </c>
      <c r="B14" s="22"/>
      <c r="C14" s="19" t="s">
        <v>165</v>
      </c>
      <c r="D14" s="20">
        <f t="shared" ref="D14:E14" si="0">D22+D21</f>
        <v>1137410192.05</v>
      </c>
      <c r="E14" s="20">
        <f t="shared" si="0"/>
        <v>827420711.49000001</v>
      </c>
      <c r="F14" s="30">
        <f t="shared" ref="F14:F19" si="1">E14*100/D14</f>
        <v>72.74602577621593</v>
      </c>
    </row>
    <row r="15" spans="1:6" hidden="1" x14ac:dyDescent="0.25">
      <c r="A15" s="23" t="s">
        <v>167</v>
      </c>
      <c r="B15" s="24" t="s">
        <v>168</v>
      </c>
      <c r="C15" s="19" t="s">
        <v>165</v>
      </c>
      <c r="D15" s="20">
        <f t="shared" ref="D15:E15" si="2">D23+D22</f>
        <v>0</v>
      </c>
      <c r="E15" s="20">
        <f t="shared" si="2"/>
        <v>0</v>
      </c>
      <c r="F15" s="30" t="e">
        <f t="shared" si="1"/>
        <v>#DIV/0!</v>
      </c>
    </row>
    <row r="16" spans="1:6" hidden="1" x14ac:dyDescent="0.25">
      <c r="A16" s="26" t="s">
        <v>169</v>
      </c>
      <c r="B16" s="22"/>
      <c r="C16" s="19" t="s">
        <v>165</v>
      </c>
      <c r="D16" s="20">
        <f t="shared" ref="D16:E16" si="3">D24+D23</f>
        <v>0</v>
      </c>
      <c r="E16" s="20">
        <f t="shared" si="3"/>
        <v>0</v>
      </c>
      <c r="F16" s="30" t="e">
        <f t="shared" si="1"/>
        <v>#DIV/0!</v>
      </c>
    </row>
    <row r="17" spans="1:6" ht="47.25" hidden="1" x14ac:dyDescent="0.25">
      <c r="A17" s="26" t="s">
        <v>381</v>
      </c>
      <c r="B17" s="22" t="s">
        <v>168</v>
      </c>
      <c r="C17" s="19" t="s">
        <v>165</v>
      </c>
      <c r="D17" s="20">
        <f t="shared" ref="D17:E17" si="4">D25+D24</f>
        <v>0</v>
      </c>
      <c r="E17" s="20">
        <f t="shared" si="4"/>
        <v>0</v>
      </c>
      <c r="F17" s="30" t="e">
        <f t="shared" si="1"/>
        <v>#DIV/0!</v>
      </c>
    </row>
    <row r="18" spans="1:6" hidden="1" x14ac:dyDescent="0.25">
      <c r="A18" s="23" t="s">
        <v>170</v>
      </c>
      <c r="B18" s="24" t="s">
        <v>171</v>
      </c>
      <c r="C18" s="19" t="s">
        <v>165</v>
      </c>
      <c r="D18" s="20">
        <f t="shared" ref="D18:E18" si="5">D26+D25</f>
        <v>0</v>
      </c>
      <c r="E18" s="20">
        <f t="shared" si="5"/>
        <v>0</v>
      </c>
      <c r="F18" s="30" t="e">
        <f t="shared" si="1"/>
        <v>#DIV/0!</v>
      </c>
    </row>
    <row r="19" spans="1:6" x14ac:dyDescent="0.25">
      <c r="A19" s="26" t="s">
        <v>523</v>
      </c>
      <c r="B19" s="22" t="s">
        <v>524</v>
      </c>
      <c r="C19" s="19" t="s">
        <v>165</v>
      </c>
      <c r="D19" s="20">
        <f>D20+D21</f>
        <v>73749578.639999986</v>
      </c>
      <c r="E19" s="20">
        <f>E20+E21</f>
        <v>4429472.1800000668</v>
      </c>
      <c r="F19" s="30">
        <f t="shared" si="1"/>
        <v>6.0060982878587303</v>
      </c>
    </row>
    <row r="20" spans="1:6" ht="24" customHeight="1" x14ac:dyDescent="0.25">
      <c r="A20" s="27" t="s">
        <v>527</v>
      </c>
      <c r="B20" s="28" t="s">
        <v>172</v>
      </c>
      <c r="C20" s="29" t="s">
        <v>525</v>
      </c>
      <c r="D20" s="25">
        <f>-'Доходная часть'!C67</f>
        <v>-1063660613.41</v>
      </c>
      <c r="E20" s="25">
        <v>-822991239.30999994</v>
      </c>
      <c r="F20" s="30">
        <f>E20*100/D20</f>
        <v>77.373480688691131</v>
      </c>
    </row>
    <row r="21" spans="1:6" ht="24" customHeight="1" x14ac:dyDescent="0.25">
      <c r="A21" s="27" t="s">
        <v>528</v>
      </c>
      <c r="B21" s="28" t="s">
        <v>173</v>
      </c>
      <c r="C21" s="29" t="s">
        <v>526</v>
      </c>
      <c r="D21" s="25">
        <v>1137410192.05</v>
      </c>
      <c r="E21" s="25">
        <v>827420711.49000001</v>
      </c>
      <c r="F21" s="30">
        <f>E21*100/D21</f>
        <v>72.74602577621593</v>
      </c>
    </row>
    <row r="23" spans="1:6" x14ac:dyDescent="0.25">
      <c r="D23" s="93"/>
    </row>
  </sheetData>
  <mergeCells count="8">
    <mergeCell ref="A10:F10"/>
    <mergeCell ref="A7:F7"/>
    <mergeCell ref="A9:F9"/>
    <mergeCell ref="A4:F4"/>
    <mergeCell ref="A2:F2"/>
    <mergeCell ref="A8:F8"/>
    <mergeCell ref="E5:F5"/>
    <mergeCell ref="A3:F3"/>
  </mergeCells>
  <pageMargins left="0.70866141732283472" right="0.70866141732283472" top="0.74803149606299213" bottom="0.74803149606299213" header="0.31496062992125984" footer="0.31496062992125984"/>
  <pageSetup paperSize="9" scale="63" firstPageNumber="17" fitToHeight="0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view="pageBreakPreview" zoomScaleNormal="100" zoomScaleSheetLayoutView="100" workbookViewId="0">
      <selection activeCell="D1" sqref="D1"/>
    </sheetView>
  </sheetViews>
  <sheetFormatPr defaultColWidth="12.7109375" defaultRowHeight="15.75" x14ac:dyDescent="0.25"/>
  <cols>
    <col min="1" max="1" width="59.28515625" style="34" customWidth="1"/>
    <col min="2" max="2" width="19.42578125" style="34" customWidth="1"/>
    <col min="3" max="3" width="19.7109375" style="35" customWidth="1"/>
    <col min="4" max="5" width="12.7109375" style="37"/>
    <col min="6" max="16384" width="12.7109375" style="38"/>
  </cols>
  <sheetData>
    <row r="1" spans="1:7" s="8" customFormat="1" ht="15.75" customHeight="1" x14ac:dyDescent="0.25">
      <c r="A1" s="6"/>
      <c r="B1" s="7"/>
      <c r="C1" s="58" t="str">
        <f>'Доходная часть'!E1</f>
        <v>УТВЕРЖДЕНО</v>
      </c>
      <c r="D1" s="7"/>
      <c r="E1" s="7"/>
    </row>
    <row r="2" spans="1:7" s="8" customFormat="1" ht="15.75" customHeight="1" x14ac:dyDescent="0.25">
      <c r="A2" s="123" t="str">
        <f>'Доходная часть'!A2:E2</f>
        <v>постановлением администрации</v>
      </c>
      <c r="B2" s="123"/>
      <c r="C2" s="123"/>
      <c r="D2" s="7"/>
      <c r="E2" s="7"/>
    </row>
    <row r="3" spans="1:7" s="8" customFormat="1" ht="15.75" customHeight="1" x14ac:dyDescent="0.25">
      <c r="A3" s="123" t="str">
        <f>'Доходная часть'!A3:E3</f>
        <v>муниципального округа "Княжпогостский"</v>
      </c>
      <c r="B3" s="123"/>
      <c r="C3" s="123"/>
      <c r="D3" s="7"/>
      <c r="E3" s="7"/>
    </row>
    <row r="4" spans="1:7" s="8" customFormat="1" ht="15.75" customHeight="1" x14ac:dyDescent="0.25">
      <c r="A4" s="123" t="str">
        <f>'Доходная часть'!A4:E4</f>
        <v>от 8 октября 2025 г. № 835</v>
      </c>
      <c r="B4" s="123"/>
      <c r="C4" s="123"/>
      <c r="D4" s="7"/>
      <c r="E4" s="7"/>
    </row>
    <row r="5" spans="1:7" s="8" customFormat="1" ht="15.75" customHeight="1" x14ac:dyDescent="0.25">
      <c r="A5" s="7" t="str">
        <f>'Доходная часть'!A5:E5</f>
        <v xml:space="preserve">                                                                                             </v>
      </c>
      <c r="B5" s="123" t="s">
        <v>596</v>
      </c>
      <c r="C5" s="123"/>
      <c r="D5" s="7"/>
      <c r="E5" s="7"/>
    </row>
    <row r="6" spans="1:7" s="8" customFormat="1" ht="15.75" customHeight="1" x14ac:dyDescent="0.25">
      <c r="A6" s="10"/>
      <c r="B6" s="11"/>
      <c r="C6" s="11"/>
      <c r="D6" s="12"/>
      <c r="E6" s="12"/>
    </row>
    <row r="7" spans="1:7" s="8" customFormat="1" ht="68.25" customHeight="1" x14ac:dyDescent="0.25">
      <c r="A7" s="127" t="s">
        <v>415</v>
      </c>
      <c r="B7" s="127"/>
      <c r="C7" s="127"/>
      <c r="D7" s="36"/>
      <c r="E7" s="12"/>
    </row>
    <row r="8" spans="1:7" ht="12.75" customHeight="1" x14ac:dyDescent="0.25">
      <c r="A8" s="128" t="str">
        <f>'Доходная часть'!A9:E9</f>
        <v xml:space="preserve"> </v>
      </c>
      <c r="B8" s="128"/>
      <c r="C8" s="128"/>
    </row>
    <row r="9" spans="1:7" ht="15.75" customHeight="1" x14ac:dyDescent="0.25">
      <c r="A9" s="129" t="s">
        <v>257</v>
      </c>
      <c r="B9" s="129"/>
      <c r="C9" s="129"/>
    </row>
    <row r="10" spans="1:7" ht="35.25" customHeight="1" x14ac:dyDescent="0.25">
      <c r="A10" s="39" t="s">
        <v>176</v>
      </c>
      <c r="B10" s="39" t="s">
        <v>204</v>
      </c>
      <c r="C10" s="39" t="s">
        <v>174</v>
      </c>
    </row>
    <row r="11" spans="1:7" ht="18.75" customHeight="1" x14ac:dyDescent="0.25">
      <c r="A11" s="40" t="s">
        <v>177</v>
      </c>
      <c r="B11" s="94">
        <f>B13+B14</f>
        <v>1063660613.4100001</v>
      </c>
      <c r="C11" s="94">
        <f>C13+C14</f>
        <v>815686545.8599999</v>
      </c>
    </row>
    <row r="12" spans="1:7" x14ac:dyDescent="0.25">
      <c r="A12" s="41" t="s">
        <v>178</v>
      </c>
      <c r="B12" s="95"/>
      <c r="C12" s="96"/>
      <c r="E12" s="42"/>
      <c r="F12" s="43"/>
      <c r="G12" s="43"/>
    </row>
    <row r="13" spans="1:7" x14ac:dyDescent="0.25">
      <c r="A13" s="44" t="s">
        <v>6</v>
      </c>
      <c r="B13" s="97">
        <f>'Доходная часть'!C13</f>
        <v>407429306.44</v>
      </c>
      <c r="C13" s="97">
        <f>'Доходная часть'!D13</f>
        <v>327236119.89999998</v>
      </c>
      <c r="E13" s="42"/>
      <c r="F13" s="45"/>
      <c r="G13" s="43"/>
    </row>
    <row r="14" spans="1:7" x14ac:dyDescent="0.25">
      <c r="A14" s="46" t="s">
        <v>179</v>
      </c>
      <c r="B14" s="98">
        <f>'Доходная часть'!C54</f>
        <v>656231306.97000003</v>
      </c>
      <c r="C14" s="98">
        <f>'Доходная часть'!D54</f>
        <v>488450425.95999998</v>
      </c>
      <c r="E14" s="42"/>
      <c r="F14" s="43"/>
      <c r="G14" s="43"/>
    </row>
    <row r="15" spans="1:7" x14ac:dyDescent="0.25">
      <c r="A15" s="46" t="s">
        <v>180</v>
      </c>
      <c r="B15" s="98">
        <f>'Доходная часть'!C56</f>
        <v>93598249.129999995</v>
      </c>
      <c r="C15" s="98">
        <f>'Доходная часть'!D56</f>
        <v>71200104.349999994</v>
      </c>
      <c r="E15" s="42"/>
      <c r="F15" s="43"/>
      <c r="G15" s="43"/>
    </row>
    <row r="16" spans="1:7" x14ac:dyDescent="0.25">
      <c r="A16" s="46" t="s">
        <v>181</v>
      </c>
      <c r="B16" s="98">
        <f>'Доходная часть'!C57</f>
        <v>198275212.78</v>
      </c>
      <c r="C16" s="98">
        <f>'Доходная часть'!D57</f>
        <v>132198245.95999999</v>
      </c>
      <c r="E16" s="42"/>
      <c r="F16" s="43"/>
      <c r="G16" s="43"/>
    </row>
    <row r="17" spans="1:7" x14ac:dyDescent="0.25">
      <c r="A17" s="46" t="s">
        <v>182</v>
      </c>
      <c r="B17" s="98">
        <f>'Доходная часть'!C58</f>
        <v>323829525.36000001</v>
      </c>
      <c r="C17" s="98">
        <f>'Доходная часть'!D58</f>
        <v>257112957.65000001</v>
      </c>
      <c r="E17" s="42"/>
      <c r="F17" s="43"/>
      <c r="G17" s="43"/>
    </row>
    <row r="18" spans="1:7" x14ac:dyDescent="0.25">
      <c r="A18" s="46" t="s">
        <v>183</v>
      </c>
      <c r="B18" s="98">
        <f>'Доходная часть'!C59</f>
        <v>40503969.700000003</v>
      </c>
      <c r="C18" s="98">
        <f>'Доходная часть'!D59</f>
        <v>28184254</v>
      </c>
      <c r="E18" s="42"/>
      <c r="F18" s="43"/>
      <c r="G18" s="43"/>
    </row>
    <row r="19" spans="1:7" ht="31.5" x14ac:dyDescent="0.25">
      <c r="A19" s="46" t="s">
        <v>329</v>
      </c>
      <c r="B19" s="98">
        <f>0</f>
        <v>0</v>
      </c>
      <c r="C19" s="98">
        <v>0</v>
      </c>
      <c r="E19" s="42"/>
      <c r="F19" s="43"/>
      <c r="G19" s="43"/>
    </row>
    <row r="20" spans="1:7" x14ac:dyDescent="0.25">
      <c r="A20" s="46" t="s">
        <v>82</v>
      </c>
      <c r="B20" s="98">
        <f>'Доходная часть'!C60</f>
        <v>24350</v>
      </c>
      <c r="C20" s="98">
        <f>'Доходная часть'!D60</f>
        <v>24350</v>
      </c>
      <c r="E20" s="42"/>
      <c r="F20" s="43"/>
      <c r="G20" s="43"/>
    </row>
    <row r="21" spans="1:7" ht="110.25" x14ac:dyDescent="0.25">
      <c r="A21" s="46" t="s">
        <v>382</v>
      </c>
      <c r="B21" s="98">
        <f>'Доходная часть'!C62</f>
        <v>0</v>
      </c>
      <c r="C21" s="98">
        <f>'Доходная часть'!D62</f>
        <v>0</v>
      </c>
      <c r="E21" s="42"/>
      <c r="F21" s="43"/>
      <c r="G21" s="43"/>
    </row>
    <row r="22" spans="1:7" ht="78.75" x14ac:dyDescent="0.25">
      <c r="A22" s="46" t="s">
        <v>373</v>
      </c>
      <c r="B22" s="98">
        <f>'Доходная часть'!C64</f>
        <v>0</v>
      </c>
      <c r="C22" s="98">
        <v>0</v>
      </c>
      <c r="E22" s="42"/>
      <c r="F22" s="43"/>
      <c r="G22" s="43"/>
    </row>
    <row r="23" spans="1:7" ht="50.25" customHeight="1" x14ac:dyDescent="0.25">
      <c r="A23" s="47" t="s">
        <v>330</v>
      </c>
      <c r="B23" s="98">
        <f>'Доходная часть'!C64</f>
        <v>0</v>
      </c>
      <c r="C23" s="98">
        <f>'Доходная часть'!D64</f>
        <v>-269486</v>
      </c>
      <c r="E23" s="42"/>
      <c r="F23" s="43"/>
      <c r="G23" s="43"/>
    </row>
    <row r="24" spans="1:7" ht="18.75" customHeight="1" x14ac:dyDescent="0.25">
      <c r="A24" s="40" t="s">
        <v>184</v>
      </c>
      <c r="B24" s="94">
        <f>SUM(B25:B35)</f>
        <v>1134822812.3900001</v>
      </c>
      <c r="C24" s="94">
        <f>SUM(C25:C35)</f>
        <v>820116018.03999984</v>
      </c>
    </row>
    <row r="25" spans="1:7" ht="15.75" customHeight="1" x14ac:dyDescent="0.25">
      <c r="A25" s="48" t="s">
        <v>185</v>
      </c>
      <c r="B25" s="99">
        <v>176072338.13</v>
      </c>
      <c r="C25" s="99">
        <v>123683786.90000001</v>
      </c>
      <c r="E25" s="49"/>
      <c r="F25" s="49"/>
      <c r="G25" s="43"/>
    </row>
    <row r="26" spans="1:7" ht="15.75" customHeight="1" x14ac:dyDescent="0.25">
      <c r="A26" s="50" t="s">
        <v>186</v>
      </c>
      <c r="B26" s="100">
        <v>0</v>
      </c>
      <c r="C26" s="100">
        <v>0</v>
      </c>
      <c r="E26" s="51"/>
      <c r="F26" s="51"/>
      <c r="G26" s="43"/>
    </row>
    <row r="27" spans="1:7" ht="33" customHeight="1" x14ac:dyDescent="0.25">
      <c r="A27" s="50" t="s">
        <v>195</v>
      </c>
      <c r="B27" s="100">
        <v>3731347.41</v>
      </c>
      <c r="C27" s="100">
        <v>1378823.41</v>
      </c>
      <c r="E27" s="51"/>
      <c r="F27" s="51"/>
      <c r="G27" s="43"/>
    </row>
    <row r="28" spans="1:7" s="43" customFormat="1" ht="15.95" customHeight="1" x14ac:dyDescent="0.25">
      <c r="A28" s="48" t="s">
        <v>187</v>
      </c>
      <c r="B28" s="99">
        <v>79162977.450000003</v>
      </c>
      <c r="C28" s="99">
        <v>57972838.259999998</v>
      </c>
      <c r="D28" s="42"/>
      <c r="E28" s="49"/>
      <c r="F28" s="49"/>
    </row>
    <row r="29" spans="1:7" s="43" customFormat="1" ht="15.95" customHeight="1" x14ac:dyDescent="0.25">
      <c r="A29" s="48" t="s">
        <v>188</v>
      </c>
      <c r="B29" s="99">
        <v>100186331.97</v>
      </c>
      <c r="C29" s="99">
        <v>53206856.479999997</v>
      </c>
      <c r="D29" s="42"/>
      <c r="E29" s="49"/>
      <c r="F29" s="49"/>
    </row>
    <row r="30" spans="1:7" ht="15.95" customHeight="1" x14ac:dyDescent="0.25">
      <c r="A30" s="52" t="s">
        <v>189</v>
      </c>
      <c r="B30" s="99">
        <v>12569158.039999999</v>
      </c>
      <c r="C30" s="99">
        <v>7878681.4100000001</v>
      </c>
      <c r="E30" s="49"/>
      <c r="F30" s="49"/>
      <c r="G30" s="43"/>
    </row>
    <row r="31" spans="1:7" ht="15.95" customHeight="1" x14ac:dyDescent="0.25">
      <c r="A31" s="48" t="s">
        <v>190</v>
      </c>
      <c r="B31" s="99">
        <v>545759190.15999997</v>
      </c>
      <c r="C31" s="99">
        <v>417040208.13</v>
      </c>
      <c r="E31" s="49"/>
      <c r="F31" s="49"/>
      <c r="G31" s="43"/>
    </row>
    <row r="32" spans="1:7" ht="15.95" customHeight="1" x14ac:dyDescent="0.25">
      <c r="A32" s="52" t="s">
        <v>191</v>
      </c>
      <c r="B32" s="99">
        <v>144507999.5</v>
      </c>
      <c r="C32" s="99">
        <v>104489259.64</v>
      </c>
      <c r="E32" s="49"/>
      <c r="F32" s="49"/>
      <c r="G32" s="43"/>
    </row>
    <row r="33" spans="1:7" ht="15.95" customHeight="1" x14ac:dyDescent="0.25">
      <c r="A33" s="48" t="s">
        <v>192</v>
      </c>
      <c r="B33" s="99">
        <v>15747622.48</v>
      </c>
      <c r="C33" s="99">
        <v>12667755.130000001</v>
      </c>
      <c r="E33" s="49"/>
      <c r="F33" s="49"/>
      <c r="G33" s="43"/>
    </row>
    <row r="34" spans="1:7" ht="15.95" customHeight="1" x14ac:dyDescent="0.25">
      <c r="A34" s="48" t="s">
        <v>193</v>
      </c>
      <c r="B34" s="99">
        <v>57072547.25</v>
      </c>
      <c r="C34" s="99">
        <v>41797808.68</v>
      </c>
      <c r="E34" s="49"/>
      <c r="F34" s="49"/>
      <c r="G34" s="43"/>
    </row>
    <row r="35" spans="1:7" x14ac:dyDescent="0.25">
      <c r="A35" s="48" t="s">
        <v>529</v>
      </c>
      <c r="B35" s="99">
        <v>13300</v>
      </c>
      <c r="C35" s="99">
        <v>0</v>
      </c>
      <c r="E35" s="49"/>
      <c r="F35" s="49"/>
      <c r="G35" s="43"/>
    </row>
    <row r="36" spans="1:7" ht="47.25" x14ac:dyDescent="0.25">
      <c r="A36" s="53" t="s">
        <v>194</v>
      </c>
      <c r="B36" s="101">
        <f>-Источники!D13</f>
        <v>-73749578.639999986</v>
      </c>
      <c r="C36" s="101">
        <f>-Источники!E13</f>
        <v>-4429472.1800000668</v>
      </c>
      <c r="E36" s="49"/>
      <c r="F36" s="49"/>
      <c r="G36" s="43"/>
    </row>
    <row r="37" spans="1:7" x14ac:dyDescent="0.25">
      <c r="A37" s="102"/>
      <c r="B37" s="103"/>
      <c r="C37" s="104"/>
      <c r="E37" s="49"/>
      <c r="F37" s="49"/>
      <c r="G37" s="43"/>
    </row>
    <row r="38" spans="1:7" ht="51.75" customHeight="1" x14ac:dyDescent="0.25">
      <c r="A38" s="125" t="s">
        <v>322</v>
      </c>
      <c r="B38" s="126"/>
      <c r="E38" s="49"/>
      <c r="F38" s="49"/>
      <c r="G38" s="43"/>
    </row>
    <row r="39" spans="1:7" ht="31.5" x14ac:dyDescent="0.25">
      <c r="A39" s="71" t="s">
        <v>319</v>
      </c>
      <c r="B39" s="72">
        <v>2</v>
      </c>
      <c r="C39" s="54"/>
      <c r="D39" s="124"/>
      <c r="E39" s="49"/>
      <c r="F39" s="49"/>
      <c r="G39" s="43"/>
    </row>
    <row r="40" spans="1:7" x14ac:dyDescent="0.25">
      <c r="A40" s="71" t="s">
        <v>323</v>
      </c>
      <c r="B40" s="73">
        <v>4968</v>
      </c>
      <c r="C40" s="54"/>
      <c r="D40" s="124"/>
      <c r="E40" s="49"/>
      <c r="F40" s="49"/>
      <c r="G40" s="43"/>
    </row>
    <row r="41" spans="1:7" ht="31.5" x14ac:dyDescent="0.25">
      <c r="A41" s="71" t="s">
        <v>320</v>
      </c>
      <c r="B41" s="72">
        <v>33</v>
      </c>
      <c r="D41" s="124"/>
      <c r="E41" s="49"/>
      <c r="F41" s="49"/>
      <c r="G41" s="43"/>
    </row>
    <row r="42" spans="1:7" x14ac:dyDescent="0.25">
      <c r="A42" s="71" t="s">
        <v>323</v>
      </c>
      <c r="B42" s="73">
        <v>28665</v>
      </c>
      <c r="C42" s="54"/>
      <c r="D42" s="124"/>
      <c r="E42" s="49"/>
      <c r="F42" s="49"/>
      <c r="G42" s="43"/>
    </row>
    <row r="43" spans="1:7" ht="31.5" x14ac:dyDescent="0.25">
      <c r="A43" s="71" t="s">
        <v>321</v>
      </c>
      <c r="B43" s="72">
        <v>850</v>
      </c>
      <c r="D43" s="124"/>
      <c r="E43" s="51"/>
      <c r="F43" s="51"/>
      <c r="G43" s="43"/>
    </row>
    <row r="44" spans="1:7" x14ac:dyDescent="0.25">
      <c r="A44" s="71" t="s">
        <v>323</v>
      </c>
      <c r="B44" s="73">
        <v>414273</v>
      </c>
      <c r="D44" s="124"/>
      <c r="E44" s="49"/>
      <c r="F44" s="49"/>
      <c r="G44" s="43"/>
    </row>
    <row r="45" spans="1:7" x14ac:dyDescent="0.25">
      <c r="E45" s="49"/>
      <c r="F45" s="49"/>
      <c r="G45" s="43"/>
    </row>
    <row r="46" spans="1:7" x14ac:dyDescent="0.25">
      <c r="E46" s="51"/>
      <c r="F46" s="51"/>
      <c r="G46" s="43"/>
    </row>
    <row r="47" spans="1:7" x14ac:dyDescent="0.25">
      <c r="E47" s="49"/>
      <c r="F47" s="49"/>
      <c r="G47" s="43"/>
    </row>
    <row r="48" spans="1:7" x14ac:dyDescent="0.25">
      <c r="E48" s="49"/>
      <c r="F48" s="49"/>
      <c r="G48" s="43"/>
    </row>
    <row r="49" spans="5:7" x14ac:dyDescent="0.25">
      <c r="E49" s="51"/>
      <c r="F49" s="51"/>
      <c r="G49" s="43"/>
    </row>
    <row r="50" spans="5:7" x14ac:dyDescent="0.25">
      <c r="E50" s="51"/>
      <c r="F50" s="51"/>
      <c r="G50" s="43"/>
    </row>
    <row r="51" spans="5:7" x14ac:dyDescent="0.25">
      <c r="E51" s="49"/>
      <c r="F51" s="49"/>
      <c r="G51" s="43"/>
    </row>
    <row r="52" spans="5:7" x14ac:dyDescent="0.25">
      <c r="E52" s="51"/>
      <c r="F52" s="51"/>
      <c r="G52" s="43"/>
    </row>
    <row r="53" spans="5:7" x14ac:dyDescent="0.25">
      <c r="E53" s="51"/>
      <c r="F53" s="51"/>
      <c r="G53" s="43"/>
    </row>
    <row r="54" spans="5:7" x14ac:dyDescent="0.25">
      <c r="E54" s="49"/>
      <c r="F54" s="49"/>
      <c r="G54" s="43"/>
    </row>
    <row r="55" spans="5:7" x14ac:dyDescent="0.25">
      <c r="E55" s="49"/>
      <c r="F55" s="49"/>
      <c r="G55" s="43"/>
    </row>
    <row r="56" spans="5:7" x14ac:dyDescent="0.25">
      <c r="E56" s="51"/>
      <c r="F56" s="51"/>
      <c r="G56" s="43"/>
    </row>
    <row r="57" spans="5:7" x14ac:dyDescent="0.25">
      <c r="E57" s="51"/>
      <c r="F57" s="51"/>
      <c r="G57" s="43"/>
    </row>
    <row r="58" spans="5:7" x14ac:dyDescent="0.25">
      <c r="E58" s="49"/>
      <c r="F58" s="49"/>
      <c r="G58" s="43"/>
    </row>
    <row r="59" spans="5:7" x14ac:dyDescent="0.25">
      <c r="E59" s="51"/>
      <c r="F59" s="51"/>
      <c r="G59" s="43"/>
    </row>
    <row r="60" spans="5:7" x14ac:dyDescent="0.25">
      <c r="E60" s="49"/>
      <c r="F60" s="49"/>
      <c r="G60" s="43"/>
    </row>
    <row r="61" spans="5:7" x14ac:dyDescent="0.25">
      <c r="E61" s="51"/>
      <c r="F61" s="51"/>
      <c r="G61" s="43"/>
    </row>
    <row r="62" spans="5:7" x14ac:dyDescent="0.25">
      <c r="E62" s="49"/>
      <c r="F62" s="49"/>
      <c r="G62" s="43"/>
    </row>
    <row r="63" spans="5:7" x14ac:dyDescent="0.25">
      <c r="E63" s="51"/>
      <c r="F63" s="51"/>
      <c r="G63" s="43"/>
    </row>
    <row r="64" spans="5:7" x14ac:dyDescent="0.25">
      <c r="E64" s="51"/>
      <c r="F64" s="51"/>
      <c r="G64" s="43"/>
    </row>
    <row r="65" spans="5:7" x14ac:dyDescent="0.25">
      <c r="E65" s="49"/>
      <c r="F65" s="49"/>
      <c r="G65" s="43"/>
    </row>
    <row r="66" spans="5:7" x14ac:dyDescent="0.25">
      <c r="E66" s="51"/>
      <c r="F66" s="51"/>
      <c r="G66" s="43"/>
    </row>
    <row r="67" spans="5:7" x14ac:dyDescent="0.25">
      <c r="E67" s="51"/>
      <c r="F67" s="51"/>
      <c r="G67" s="43"/>
    </row>
    <row r="68" spans="5:7" x14ac:dyDescent="0.25">
      <c r="E68" s="49"/>
      <c r="F68" s="49"/>
      <c r="G68" s="43"/>
    </row>
    <row r="69" spans="5:7" x14ac:dyDescent="0.25">
      <c r="E69" s="51"/>
      <c r="F69" s="51"/>
      <c r="G69" s="43"/>
    </row>
    <row r="70" spans="5:7" x14ac:dyDescent="0.25">
      <c r="E70" s="51"/>
      <c r="F70" s="51"/>
      <c r="G70" s="43"/>
    </row>
    <row r="71" spans="5:7" x14ac:dyDescent="0.25">
      <c r="E71" s="49"/>
      <c r="F71" s="49"/>
      <c r="G71" s="43"/>
    </row>
    <row r="72" spans="5:7" x14ac:dyDescent="0.25">
      <c r="E72" s="51"/>
      <c r="F72" s="51"/>
      <c r="G72" s="43"/>
    </row>
    <row r="73" spans="5:7" x14ac:dyDescent="0.25">
      <c r="E73" s="49"/>
      <c r="F73" s="49"/>
      <c r="G73" s="43"/>
    </row>
    <row r="74" spans="5:7" x14ac:dyDescent="0.25">
      <c r="E74" s="51"/>
      <c r="F74" s="51"/>
      <c r="G74" s="43"/>
    </row>
    <row r="75" spans="5:7" x14ac:dyDescent="0.25">
      <c r="E75" s="49"/>
      <c r="F75" s="49"/>
      <c r="G75" s="43"/>
    </row>
    <row r="76" spans="5:7" x14ac:dyDescent="0.25">
      <c r="E76" s="51"/>
      <c r="F76" s="51"/>
      <c r="G76" s="43"/>
    </row>
    <row r="77" spans="5:7" x14ac:dyDescent="0.25">
      <c r="E77" s="49"/>
      <c r="F77" s="49"/>
      <c r="G77" s="43"/>
    </row>
    <row r="78" spans="5:7" x14ac:dyDescent="0.25">
      <c r="E78" s="51"/>
      <c r="F78" s="51"/>
      <c r="G78" s="43"/>
    </row>
    <row r="79" spans="5:7" x14ac:dyDescent="0.25">
      <c r="E79" s="51"/>
      <c r="F79" s="51"/>
      <c r="G79" s="43"/>
    </row>
    <row r="80" spans="5:7" x14ac:dyDescent="0.25">
      <c r="E80" s="49"/>
      <c r="F80" s="49"/>
      <c r="G80" s="43"/>
    </row>
    <row r="81" spans="5:7" x14ac:dyDescent="0.25">
      <c r="E81" s="51"/>
      <c r="F81" s="51"/>
      <c r="G81" s="43"/>
    </row>
    <row r="82" spans="5:7" x14ac:dyDescent="0.25">
      <c r="E82" s="51"/>
      <c r="F82" s="51"/>
      <c r="G82" s="43"/>
    </row>
    <row r="83" spans="5:7" x14ac:dyDescent="0.25">
      <c r="E83" s="51"/>
      <c r="F83" s="51"/>
      <c r="G83" s="43"/>
    </row>
    <row r="84" spans="5:7" x14ac:dyDescent="0.25">
      <c r="E84" s="49"/>
      <c r="F84" s="49"/>
      <c r="G84" s="43"/>
    </row>
    <row r="85" spans="5:7" x14ac:dyDescent="0.25">
      <c r="E85" s="51"/>
      <c r="F85" s="51"/>
      <c r="G85" s="43"/>
    </row>
    <row r="86" spans="5:7" x14ac:dyDescent="0.25">
      <c r="E86" s="51"/>
      <c r="F86" s="51"/>
      <c r="G86" s="43"/>
    </row>
    <row r="87" spans="5:7" x14ac:dyDescent="0.25">
      <c r="E87" s="49"/>
      <c r="F87" s="49"/>
      <c r="G87" s="43"/>
    </row>
    <row r="88" spans="5:7" x14ac:dyDescent="0.25">
      <c r="E88" s="49"/>
      <c r="F88" s="49"/>
      <c r="G88" s="43"/>
    </row>
    <row r="89" spans="5:7" x14ac:dyDescent="0.25">
      <c r="E89" s="49"/>
      <c r="F89" s="49"/>
      <c r="G89" s="43"/>
    </row>
    <row r="90" spans="5:7" x14ac:dyDescent="0.25">
      <c r="E90" s="49"/>
      <c r="F90" s="49"/>
      <c r="G90" s="43"/>
    </row>
    <row r="91" spans="5:7" x14ac:dyDescent="0.25">
      <c r="E91" s="51"/>
      <c r="F91" s="51"/>
      <c r="G91" s="43"/>
    </row>
    <row r="92" spans="5:7" x14ac:dyDescent="0.25">
      <c r="E92" s="49"/>
      <c r="F92" s="49"/>
      <c r="G92" s="43"/>
    </row>
    <row r="93" spans="5:7" x14ac:dyDescent="0.25">
      <c r="E93" s="49"/>
      <c r="F93" s="49"/>
      <c r="G93" s="43"/>
    </row>
    <row r="94" spans="5:7" x14ac:dyDescent="0.25">
      <c r="E94" s="49"/>
      <c r="F94" s="49"/>
      <c r="G94" s="43"/>
    </row>
    <row r="95" spans="5:7" x14ac:dyDescent="0.25">
      <c r="E95" s="49"/>
      <c r="F95" s="49"/>
      <c r="G95" s="43"/>
    </row>
    <row r="96" spans="5:7" x14ac:dyDescent="0.25">
      <c r="E96" s="49"/>
      <c r="F96" s="49"/>
      <c r="G96" s="43"/>
    </row>
    <row r="97" spans="1:7" x14ac:dyDescent="0.25">
      <c r="A97" s="38"/>
      <c r="B97" s="38"/>
      <c r="C97" s="38"/>
      <c r="D97" s="38"/>
      <c r="E97" s="49"/>
      <c r="F97" s="49"/>
      <c r="G97" s="43"/>
    </row>
    <row r="98" spans="1:7" x14ac:dyDescent="0.25">
      <c r="A98" s="38"/>
      <c r="B98" s="38"/>
      <c r="C98" s="38"/>
      <c r="D98" s="38"/>
      <c r="E98" s="49"/>
      <c r="F98" s="49"/>
      <c r="G98" s="43"/>
    </row>
    <row r="99" spans="1:7" x14ac:dyDescent="0.25">
      <c r="A99" s="38"/>
      <c r="B99" s="38"/>
      <c r="C99" s="38"/>
      <c r="D99" s="38"/>
      <c r="E99" s="49"/>
      <c r="F99" s="49"/>
      <c r="G99" s="43"/>
    </row>
    <row r="100" spans="1:7" x14ac:dyDescent="0.25">
      <c r="A100" s="38"/>
      <c r="B100" s="38"/>
      <c r="C100" s="38"/>
      <c r="D100" s="38"/>
      <c r="E100" s="49"/>
      <c r="F100" s="49"/>
      <c r="G100" s="43"/>
    </row>
    <row r="101" spans="1:7" x14ac:dyDescent="0.25">
      <c r="A101" s="38"/>
      <c r="B101" s="38"/>
      <c r="C101" s="38"/>
      <c r="D101" s="38"/>
      <c r="E101" s="51"/>
      <c r="F101" s="51"/>
      <c r="G101" s="43"/>
    </row>
    <row r="102" spans="1:7" x14ac:dyDescent="0.25">
      <c r="A102" s="38"/>
      <c r="B102" s="38"/>
      <c r="C102" s="38"/>
      <c r="D102" s="38"/>
      <c r="E102" s="51"/>
      <c r="F102" s="51"/>
      <c r="G102" s="43"/>
    </row>
    <row r="103" spans="1:7" x14ac:dyDescent="0.25">
      <c r="A103" s="38"/>
      <c r="B103" s="38"/>
      <c r="C103" s="38"/>
      <c r="D103" s="38"/>
      <c r="E103" s="51"/>
      <c r="F103" s="51"/>
      <c r="G103" s="43"/>
    </row>
    <row r="104" spans="1:7" x14ac:dyDescent="0.25">
      <c r="A104" s="38"/>
      <c r="B104" s="38"/>
      <c r="C104" s="38"/>
      <c r="D104" s="38"/>
      <c r="E104" s="51"/>
      <c r="F104" s="51"/>
      <c r="G104" s="43"/>
    </row>
    <row r="105" spans="1:7" x14ac:dyDescent="0.25">
      <c r="A105" s="38"/>
      <c r="B105" s="38"/>
      <c r="C105" s="38"/>
      <c r="D105" s="38"/>
      <c r="E105" s="49"/>
      <c r="F105" s="49"/>
      <c r="G105" s="43"/>
    </row>
    <row r="106" spans="1:7" x14ac:dyDescent="0.25">
      <c r="A106" s="38"/>
      <c r="B106" s="38"/>
      <c r="C106" s="38"/>
      <c r="D106" s="38"/>
      <c r="E106" s="51"/>
      <c r="F106" s="51"/>
      <c r="G106" s="43"/>
    </row>
    <row r="107" spans="1:7" x14ac:dyDescent="0.25">
      <c r="A107" s="38"/>
      <c r="B107" s="38"/>
      <c r="C107" s="38"/>
      <c r="D107" s="38"/>
      <c r="E107" s="51"/>
      <c r="F107" s="51"/>
      <c r="G107" s="43"/>
    </row>
    <row r="108" spans="1:7" x14ac:dyDescent="0.25">
      <c r="A108" s="38"/>
      <c r="B108" s="38"/>
      <c r="C108" s="38"/>
      <c r="D108" s="38"/>
      <c r="E108" s="51"/>
      <c r="F108" s="51"/>
      <c r="G108" s="43"/>
    </row>
    <row r="109" spans="1:7" x14ac:dyDescent="0.25">
      <c r="A109" s="38"/>
      <c r="B109" s="38"/>
      <c r="C109" s="38"/>
      <c r="D109" s="38"/>
      <c r="E109" s="51"/>
      <c r="F109" s="51"/>
      <c r="G109" s="43"/>
    </row>
    <row r="110" spans="1:7" x14ac:dyDescent="0.25">
      <c r="A110" s="38"/>
      <c r="B110" s="38"/>
      <c r="C110" s="38"/>
      <c r="D110" s="38"/>
      <c r="E110" s="49"/>
      <c r="F110" s="49"/>
      <c r="G110" s="43"/>
    </row>
    <row r="111" spans="1:7" x14ac:dyDescent="0.25">
      <c r="A111" s="38"/>
      <c r="B111" s="38"/>
      <c r="C111" s="38"/>
      <c r="D111" s="38"/>
      <c r="E111" s="49"/>
      <c r="F111" s="49"/>
      <c r="G111" s="43"/>
    </row>
    <row r="112" spans="1:7" x14ac:dyDescent="0.25">
      <c r="A112" s="38"/>
      <c r="B112" s="38"/>
      <c r="C112" s="38"/>
      <c r="D112" s="38"/>
      <c r="E112" s="49"/>
      <c r="F112" s="49"/>
      <c r="G112" s="43"/>
    </row>
    <row r="113" spans="1:7" x14ac:dyDescent="0.25">
      <c r="A113" s="38"/>
      <c r="B113" s="38"/>
      <c r="C113" s="38"/>
      <c r="D113" s="38"/>
      <c r="E113" s="49"/>
      <c r="F113" s="49"/>
      <c r="G113" s="43"/>
    </row>
    <row r="114" spans="1:7" x14ac:dyDescent="0.25">
      <c r="A114" s="38"/>
      <c r="B114" s="38"/>
      <c r="C114" s="38"/>
      <c r="D114" s="38"/>
      <c r="E114" s="51"/>
      <c r="F114" s="51"/>
      <c r="G114" s="43"/>
    </row>
    <row r="115" spans="1:7" x14ac:dyDescent="0.25">
      <c r="A115" s="38"/>
      <c r="B115" s="38"/>
      <c r="C115" s="38"/>
      <c r="D115" s="38"/>
      <c r="E115" s="51"/>
      <c r="F115" s="51"/>
      <c r="G115" s="43"/>
    </row>
    <row r="116" spans="1:7" x14ac:dyDescent="0.25">
      <c r="A116" s="38"/>
      <c r="B116" s="38"/>
      <c r="C116" s="38"/>
      <c r="D116" s="38"/>
      <c r="E116" s="49"/>
      <c r="F116" s="49"/>
      <c r="G116" s="43"/>
    </row>
    <row r="117" spans="1:7" x14ac:dyDescent="0.25">
      <c r="A117" s="38"/>
      <c r="B117" s="38"/>
      <c r="C117" s="38"/>
      <c r="D117" s="38"/>
      <c r="E117" s="51"/>
      <c r="F117" s="51"/>
      <c r="G117" s="43"/>
    </row>
    <row r="118" spans="1:7" x14ac:dyDescent="0.25">
      <c r="A118" s="38"/>
      <c r="B118" s="38"/>
      <c r="C118" s="38"/>
      <c r="D118" s="38"/>
      <c r="E118" s="51"/>
      <c r="F118" s="51"/>
      <c r="G118" s="43"/>
    </row>
    <row r="119" spans="1:7" x14ac:dyDescent="0.25">
      <c r="A119" s="38"/>
      <c r="B119" s="38"/>
      <c r="C119" s="38"/>
      <c r="D119" s="38"/>
      <c r="E119" s="51"/>
      <c r="F119" s="51"/>
      <c r="G119" s="43"/>
    </row>
    <row r="120" spans="1:7" x14ac:dyDescent="0.25">
      <c r="A120" s="38"/>
      <c r="B120" s="38"/>
      <c r="C120" s="38"/>
      <c r="D120" s="38"/>
      <c r="E120" s="51"/>
      <c r="F120" s="51"/>
      <c r="G120" s="43"/>
    </row>
    <row r="121" spans="1:7" x14ac:dyDescent="0.25">
      <c r="A121" s="38"/>
      <c r="B121" s="38"/>
      <c r="C121" s="38"/>
      <c r="D121" s="38"/>
      <c r="E121" s="55"/>
      <c r="F121" s="55"/>
      <c r="G121" s="43"/>
    </row>
    <row r="122" spans="1:7" x14ac:dyDescent="0.25">
      <c r="A122" s="38"/>
      <c r="B122" s="38"/>
      <c r="C122" s="38"/>
      <c r="D122" s="38"/>
      <c r="E122" s="42"/>
      <c r="F122" s="43"/>
      <c r="G122" s="43"/>
    </row>
  </sheetData>
  <mergeCells count="9">
    <mergeCell ref="D39:D44"/>
    <mergeCell ref="A38:B38"/>
    <mergeCell ref="A2:C2"/>
    <mergeCell ref="A4:C4"/>
    <mergeCell ref="A7:C7"/>
    <mergeCell ref="A8:C8"/>
    <mergeCell ref="A9:C9"/>
    <mergeCell ref="B5:C5"/>
    <mergeCell ref="A3:C3"/>
  </mergeCells>
  <pageMargins left="0.70866141732283472" right="0.70866141732283472" top="0.74803149606299213" bottom="0.74803149606299213" header="0.31496062992125984" footer="0.31496062992125984"/>
  <pageSetup paperSize="9" scale="68" firstPageNumber="18" orientation="portrait" useFirstPageNumber="1" r:id="rId1"/>
  <rowBreaks count="1" manualBreakCount="1">
    <brk id="37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2EBC14A8-A856-40CF-A299-C8D9E966840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Доходная часть</vt:lpstr>
      <vt:lpstr>Расходная часть</vt:lpstr>
      <vt:lpstr>Источники</vt:lpstr>
      <vt:lpstr>Сведения</vt:lpstr>
      <vt:lpstr>'Доходная часть'!Заголовки_для_печати</vt:lpstr>
      <vt:lpstr>'Расходная часть'!Заголовки_для_печати</vt:lpstr>
      <vt:lpstr>'Доходная часть'!Область_печати</vt:lpstr>
      <vt:lpstr>Источники!Область_печати</vt:lpstr>
      <vt:lpstr>'Расходная часть'!Область_печати</vt:lpstr>
      <vt:lpstr>Сведения!Область_печати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Sazonenko</dc:creator>
  <cp:lastModifiedBy>Sazonenko</cp:lastModifiedBy>
  <cp:lastPrinted>2025-10-13T07:43:27Z</cp:lastPrinted>
  <dcterms:created xsi:type="dcterms:W3CDTF">2020-07-07T14:30:10Z</dcterms:created>
  <dcterms:modified xsi:type="dcterms:W3CDTF">2025-10-13T07:43:41Z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ДЧБ для работы(4).xlsx</vt:lpwstr>
  </property>
  <property fmtid="{D5CDD505-2E9C-101B-9397-08002B2CF9AE}" pid="3" name="Название отчета">
    <vt:lpwstr>ДЧБ для работы(4).xlsx</vt:lpwstr>
  </property>
  <property fmtid="{D5CDD505-2E9C-101B-9397-08002B2CF9AE}" pid="4" name="Версия клиента">
    <vt:lpwstr>20.1.16.5290 (.NET 4.0)</vt:lpwstr>
  </property>
  <property fmtid="{D5CDD505-2E9C-101B-9397-08002B2CF9AE}" pid="5" name="Версия базы">
    <vt:lpwstr>20.1.1823.1160286770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komi_2020</vt:lpwstr>
  </property>
  <property fmtid="{D5CDD505-2E9C-101B-9397-08002B2CF9AE}" pid="9" name="Пользователь">
    <vt:lpwstr>17-фу-сазоненко-мн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