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08  прил 1 к. изм (4)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<sst xmlns="http://schemas.openxmlformats.org/spreadsheetml/2006/main" count="70" uniqueCount="39">
  <si>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№ п/п</t>
  </si>
  <si>
    <t>Адрес многоквартирного дома</t>
  </si>
  <si>
    <t>Расселяемая площадь</t>
  </si>
  <si>
    <t>Всего</t>
  </si>
  <si>
    <t>Частная собственность в т.ч.</t>
  </si>
  <si>
    <t>Строительство многоквартирных домов</t>
  </si>
  <si>
    <t>Площадь</t>
  </si>
  <si>
    <t>Стоимость</t>
  </si>
  <si>
    <t>Удельная стоимость 1 кв. м.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</si>
  <si>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</si>
  <si>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</si>
  <si>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</si>
  <si>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</si>
  <si>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</si>
  <si>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 м.</t>
  </si>
  <si>
    <t>3/4 от нормативной стоимости 1 кв.м.</t>
  </si>
  <si>
    <t>Городское поселение "Емва"</t>
  </si>
  <si>
    <t>Всего:</t>
  </si>
  <si>
    <t>Сельское поселение "Тракт"</t>
  </si>
  <si>
    <t xml:space="preserve">Итого по МР "Княжпогостский" </t>
  </si>
  <si>
    <t>Перечень аварийных многоквартирных домов по способам переселения</t>
  </si>
  <si>
    <t>кв.м.</t>
  </si>
  <si>
    <t>руб.</t>
  </si>
  <si>
    <t>Приложение1</t>
  </si>
  <si>
    <t>"Переселение граждан из аварийного жилищного фонда</t>
  </si>
  <si>
    <t>Сельское поселение "Вожаель"</t>
  </si>
  <si>
    <t>п.Чернореченский, ул.Никульцева, дом 4</t>
  </si>
  <si>
    <t>п.Чернореченский, ул.Гагарина, дом 36</t>
  </si>
  <si>
    <t>Сельское поселение "Чиньяворык"</t>
  </si>
  <si>
    <t>п. Чиньяворык, ул. Железнодорожная, дом 8</t>
  </si>
  <si>
    <t>г.Емва, ул.Гущина, дом 14</t>
  </si>
  <si>
    <t>п.Тракт, ул.Хвойная, дом 23</t>
  </si>
  <si>
    <t>в отношении которых планируется предоставление финансовой поддержки на переселение граждан из аварийного жилищного фонда</t>
  </si>
  <si>
    <t xml:space="preserve">Стоимость </t>
  </si>
  <si>
    <t>Стоимомсть</t>
  </si>
  <si>
    <t>Общая площадь жилых помещений всего</t>
  </si>
  <si>
    <t>в рамках долевого финансирования в том числе:</t>
  </si>
  <si>
    <t>к муниципальной целевой программе</t>
  </si>
  <si>
    <t xml:space="preserve">           муниципального района "Княжпогостский" на 2012-2013 годы"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</si>
</sst>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3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3.00390625" style="0" customWidth="1"/>
    <col min="2" max="2" width="30.57421875" style="0" customWidth="1"/>
    <col min="6" max="6" width="11.7109375" style="0" customWidth="1"/>
    <col min="7" max="7" width="12.7109375" style="0" customWidth="1"/>
    <col min="8" max="8" width="11.421875" style="0" bestFit="1" customWidth="1"/>
    <col min="9" max="10" width="8.7109375" style="0" customWidth="1"/>
    <col min="11" max="11" width="7.7109375" style="0" customWidth="1"/>
    <col min="12" max="12" width="7.28125" style="0" customWidth="1"/>
    <col min="13" max="13" width="7.7109375" style="0" customWidth="1"/>
    <col min="14" max="14" width="7.57421875" style="0" customWidth="1"/>
    <col min="15" max="15" width="7.140625" style="0" customWidth="1"/>
    <col min="16" max="16" width="7.8515625" style="0" customWidth="1"/>
    <col min="17" max="17" width="7.7109375" style="0" customWidth="1"/>
    <col min="18" max="18" width="7.57421875" style="0" customWidth="1"/>
    <col min="19" max="19" width="11.28125" style="0" customWidth="1"/>
  </cols>
  <sheetData>
    <row r="2" spans="1:22" ht="18.7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8.7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8.75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8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8.75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52" ht="18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</row>
    <row r="9" spans="1:22" ht="16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51" customHeight="1">
      <c r="A10" s="38" t="s">
        <v>0</v>
      </c>
      <c r="B10" s="38" t="s">
        <v>1</v>
      </c>
      <c r="C10" s="32" t="s">
        <v>2</v>
      </c>
      <c r="D10" s="32"/>
      <c r="E10" s="32" t="s">
        <v>5</v>
      </c>
      <c r="F10" s="32"/>
      <c r="G10" s="32"/>
      <c r="H10" s="32"/>
      <c r="I10" s="32"/>
      <c r="J10" s="32" t="s">
        <v>9</v>
      </c>
      <c r="K10" s="30"/>
      <c r="L10" s="30"/>
      <c r="M10" s="32" t="s">
        <v>10</v>
      </c>
      <c r="N10" s="32"/>
      <c r="O10" s="32"/>
      <c r="P10" s="32" t="s">
        <v>11</v>
      </c>
      <c r="Q10" s="32"/>
      <c r="R10" s="32"/>
      <c r="S10" s="29" t="s">
        <v>12</v>
      </c>
      <c r="T10" s="29" t="s">
        <v>13</v>
      </c>
      <c r="U10" s="29" t="s">
        <v>14</v>
      </c>
      <c r="V10" s="29" t="s">
        <v>15</v>
      </c>
    </row>
    <row r="11" spans="1:22" ht="51" customHeight="1">
      <c r="A11" s="39"/>
      <c r="B11" s="39"/>
      <c r="C11" s="41" t="s">
        <v>3</v>
      </c>
      <c r="D11" s="41" t="s">
        <v>4</v>
      </c>
      <c r="E11" s="29" t="s">
        <v>35</v>
      </c>
      <c r="F11" s="29" t="s">
        <v>36</v>
      </c>
      <c r="G11" s="29" t="s">
        <v>33</v>
      </c>
      <c r="H11" s="29" t="s">
        <v>36</v>
      </c>
      <c r="I11" s="29" t="s">
        <v>8</v>
      </c>
      <c r="J11" s="29" t="s">
        <v>6</v>
      </c>
      <c r="K11" s="29" t="s">
        <v>34</v>
      </c>
      <c r="L11" s="29" t="s">
        <v>8</v>
      </c>
      <c r="M11" s="29" t="s">
        <v>6</v>
      </c>
      <c r="N11" s="29" t="s">
        <v>34</v>
      </c>
      <c r="O11" s="29" t="s">
        <v>8</v>
      </c>
      <c r="P11" s="29" t="s">
        <v>6</v>
      </c>
      <c r="Q11" s="29" t="s">
        <v>34</v>
      </c>
      <c r="R11" s="29" t="s">
        <v>8</v>
      </c>
      <c r="S11" s="31"/>
      <c r="T11" s="31"/>
      <c r="U11" s="31"/>
      <c r="V11" s="31"/>
    </row>
    <row r="12" spans="1:22" ht="105" customHeight="1">
      <c r="A12" s="40"/>
      <c r="B12" s="40"/>
      <c r="C12" s="42"/>
      <c r="D12" s="4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 t="s">
        <v>6</v>
      </c>
      <c r="U12" s="31" t="s">
        <v>7</v>
      </c>
      <c r="V12" s="31" t="s">
        <v>8</v>
      </c>
    </row>
    <row r="13" spans="1:22" ht="14.25" customHeight="1">
      <c r="A13" s="11"/>
      <c r="B13" s="11"/>
      <c r="C13" s="11" t="s">
        <v>21</v>
      </c>
      <c r="D13" s="11" t="s">
        <v>21</v>
      </c>
      <c r="E13" s="11" t="s">
        <v>21</v>
      </c>
      <c r="F13" s="11" t="s">
        <v>21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21</v>
      </c>
      <c r="N13" s="11" t="s">
        <v>22</v>
      </c>
      <c r="O13" s="11" t="s">
        <v>22</v>
      </c>
      <c r="P13" s="11" t="s">
        <v>21</v>
      </c>
      <c r="Q13" s="11" t="s">
        <v>22</v>
      </c>
      <c r="R13" s="11" t="s">
        <v>22</v>
      </c>
      <c r="S13" s="11" t="s">
        <v>21</v>
      </c>
      <c r="T13" s="11" t="s">
        <v>22</v>
      </c>
      <c r="U13" s="11" t="s">
        <v>22</v>
      </c>
      <c r="V13" s="11" t="s">
        <v>22</v>
      </c>
    </row>
    <row r="14" spans="1:22" s="15" customFormat="1" ht="12.75">
      <c r="A14" s="4"/>
      <c r="B14" s="4" t="s">
        <v>16</v>
      </c>
      <c r="C14" s="4"/>
      <c r="D14" s="4"/>
      <c r="E14" s="4"/>
      <c r="F14" s="4"/>
      <c r="G14" s="4"/>
      <c r="H14" s="1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"/>
    </row>
    <row r="15" spans="1:22" ht="13.5" customHeight="1">
      <c r="A15" s="1">
        <v>1</v>
      </c>
      <c r="B15" s="2" t="s">
        <v>30</v>
      </c>
      <c r="C15" s="1">
        <v>352.7</v>
      </c>
      <c r="D15" s="1">
        <v>131.9</v>
      </c>
      <c r="E15" s="1">
        <v>384.36</v>
      </c>
      <c r="F15" s="1">
        <v>352.43</v>
      </c>
      <c r="G15" s="1">
        <v>12183190.71</v>
      </c>
      <c r="H15" s="7">
        <v>11171094.55</v>
      </c>
      <c r="I15" s="8">
        <f>G27/E27</f>
        <v>31697.342848830864</v>
      </c>
      <c r="J15" s="8">
        <v>0</v>
      </c>
      <c r="K15" s="8">
        <v>0</v>
      </c>
      <c r="L15" s="8">
        <f>K15/E15</f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f>G15</f>
        <v>12183190.71</v>
      </c>
      <c r="T15" s="8">
        <v>0</v>
      </c>
      <c r="U15" s="8">
        <v>31900</v>
      </c>
      <c r="V15" s="8">
        <f>U15*3/4</f>
        <v>23925</v>
      </c>
    </row>
    <row r="16" spans="1:22" s="15" customFormat="1" ht="12.75">
      <c r="A16" s="4"/>
      <c r="B16" s="4" t="s">
        <v>17</v>
      </c>
      <c r="C16" s="9">
        <f>SUM(C15:C15)</f>
        <v>352.7</v>
      </c>
      <c r="D16" s="9">
        <f>SUM(D15:D15)</f>
        <v>131.9</v>
      </c>
      <c r="E16" s="9">
        <f>SUM(E15:E15)</f>
        <v>384.36</v>
      </c>
      <c r="F16" s="9">
        <f>SUM(F15:F15)</f>
        <v>352.43</v>
      </c>
      <c r="G16" s="9">
        <f>SUM(G15:G15)</f>
        <v>12183190.71</v>
      </c>
      <c r="H16" s="9">
        <f>H15</f>
        <v>11171094.55</v>
      </c>
      <c r="I16" s="9">
        <v>31697.34</v>
      </c>
      <c r="J16" s="9">
        <v>0</v>
      </c>
      <c r="K16" s="9">
        <f>SUM(K15:K15)</f>
        <v>0</v>
      </c>
      <c r="L16" s="9">
        <f>SUM(L15:L15)</f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f>G16</f>
        <v>12183190.71</v>
      </c>
      <c r="T16" s="9">
        <v>0</v>
      </c>
      <c r="U16" s="9">
        <v>31900</v>
      </c>
      <c r="V16" s="9">
        <f>V15</f>
        <v>23925</v>
      </c>
    </row>
    <row r="17" spans="1:22" s="15" customFormat="1" ht="12.75">
      <c r="A17" s="4"/>
      <c r="B17" s="4" t="s">
        <v>18</v>
      </c>
      <c r="C17" s="4"/>
      <c r="D17" s="4"/>
      <c r="E17" s="4"/>
      <c r="F17" s="4"/>
      <c r="G17" s="4"/>
      <c r="H17" s="14"/>
      <c r="I17" s="8"/>
      <c r="J17" s="4"/>
      <c r="K17" s="14"/>
      <c r="L17" s="14"/>
      <c r="M17" s="14"/>
      <c r="N17" s="14"/>
      <c r="O17" s="14"/>
      <c r="P17" s="14"/>
      <c r="Q17" s="14"/>
      <c r="R17" s="14"/>
      <c r="S17" s="8"/>
      <c r="T17" s="14"/>
      <c r="U17" s="8"/>
      <c r="V17" s="14"/>
    </row>
    <row r="18" spans="1:22" ht="12.75">
      <c r="A18" s="1">
        <v>2</v>
      </c>
      <c r="B18" s="2" t="s">
        <v>31</v>
      </c>
      <c r="C18" s="5">
        <v>146</v>
      </c>
      <c r="D18" s="5">
        <v>0</v>
      </c>
      <c r="E18" s="8">
        <v>160.88</v>
      </c>
      <c r="F18" s="5">
        <v>146</v>
      </c>
      <c r="G18" s="8">
        <v>5099468.51</v>
      </c>
      <c r="H18" s="2">
        <v>4627812.05</v>
      </c>
      <c r="I18" s="8">
        <v>31697.34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>G18</f>
        <v>5099468.51</v>
      </c>
      <c r="T18" s="8">
        <v>0</v>
      </c>
      <c r="U18" s="8">
        <v>31900</v>
      </c>
      <c r="V18" s="8">
        <f>U18*3/4</f>
        <v>23925</v>
      </c>
    </row>
    <row r="19" spans="1:22" s="15" customFormat="1" ht="12.75">
      <c r="A19" s="16"/>
      <c r="B19" s="17" t="s">
        <v>17</v>
      </c>
      <c r="C19" s="9">
        <f aca="true" t="shared" si="0" ref="C19:H19">C18</f>
        <v>146</v>
      </c>
      <c r="D19" s="9">
        <f t="shared" si="0"/>
        <v>0</v>
      </c>
      <c r="E19" s="9">
        <f t="shared" si="0"/>
        <v>160.88</v>
      </c>
      <c r="F19" s="9">
        <f t="shared" si="0"/>
        <v>146</v>
      </c>
      <c r="G19" s="9">
        <f t="shared" si="0"/>
        <v>5099468.51</v>
      </c>
      <c r="H19" s="9">
        <f t="shared" si="0"/>
        <v>4627812.05</v>
      </c>
      <c r="I19" s="9">
        <v>31697.34</v>
      </c>
      <c r="J19" s="9">
        <v>0</v>
      </c>
      <c r="K19" s="9">
        <f>K18</f>
        <v>0</v>
      </c>
      <c r="L19" s="9">
        <f>K19/E19</f>
        <v>0</v>
      </c>
      <c r="M19" s="9">
        <f aca="true" t="shared" si="1" ref="M19:R19">M18</f>
        <v>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>G19</f>
        <v>5099468.51</v>
      </c>
      <c r="T19" s="9">
        <f>T18</f>
        <v>0</v>
      </c>
      <c r="U19" s="9">
        <v>31900</v>
      </c>
      <c r="V19" s="9">
        <f>V18</f>
        <v>23925</v>
      </c>
    </row>
    <row r="20" spans="1:22" s="15" customFormat="1" ht="12.75">
      <c r="A20" s="16"/>
      <c r="B20" s="4" t="s">
        <v>25</v>
      </c>
      <c r="C20" s="6"/>
      <c r="D20" s="16"/>
      <c r="E20" s="6"/>
      <c r="F20" s="6"/>
      <c r="G20" s="6"/>
      <c r="H20" s="6"/>
      <c r="I20" s="8"/>
      <c r="J20" s="6"/>
      <c r="K20" s="9"/>
      <c r="L20" s="9"/>
      <c r="M20" s="9"/>
      <c r="N20" s="9"/>
      <c r="O20" s="9"/>
      <c r="P20" s="9"/>
      <c r="Q20" s="9"/>
      <c r="R20" s="9"/>
      <c r="S20" s="8"/>
      <c r="T20" s="9"/>
      <c r="U20" s="8"/>
      <c r="V20" s="9"/>
    </row>
    <row r="21" spans="1:22" ht="25.5">
      <c r="A21" s="12">
        <v>3</v>
      </c>
      <c r="B21" s="13" t="s">
        <v>26</v>
      </c>
      <c r="C21" s="12">
        <v>61.5</v>
      </c>
      <c r="D21" s="18">
        <v>0</v>
      </c>
      <c r="E21" s="12">
        <v>65.34</v>
      </c>
      <c r="F21" s="12">
        <v>61.5</v>
      </c>
      <c r="G21" s="12">
        <v>2071104.39</v>
      </c>
      <c r="H21" s="12">
        <v>1949386.59</v>
      </c>
      <c r="I21" s="12">
        <v>31697.34</v>
      </c>
      <c r="J21" s="18">
        <v>0</v>
      </c>
      <c r="K21" s="18">
        <v>0</v>
      </c>
      <c r="L21" s="18">
        <f>K21/E21</f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f>G21</f>
        <v>2071104.39</v>
      </c>
      <c r="T21" s="18">
        <v>0</v>
      </c>
      <c r="U21" s="18">
        <v>31900</v>
      </c>
      <c r="V21" s="18">
        <f>U21*3/4</f>
        <v>23925</v>
      </c>
    </row>
    <row r="22" spans="1:22" ht="25.5">
      <c r="A22" s="12">
        <v>4</v>
      </c>
      <c r="B22" s="13" t="s">
        <v>27</v>
      </c>
      <c r="C22" s="12">
        <v>125.8</v>
      </c>
      <c r="D22" s="18">
        <v>0</v>
      </c>
      <c r="E22" s="12">
        <v>125.21</v>
      </c>
      <c r="F22" s="12">
        <v>125.21</v>
      </c>
      <c r="G22" s="12">
        <v>3968824.29</v>
      </c>
      <c r="H22" s="12">
        <v>3968824.29</v>
      </c>
      <c r="I22" s="12">
        <v>31697.34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f>G22</f>
        <v>3968824.29</v>
      </c>
      <c r="T22" s="18">
        <v>0</v>
      </c>
      <c r="U22" s="18">
        <v>31900</v>
      </c>
      <c r="V22" s="18">
        <f>V21</f>
        <v>23925</v>
      </c>
    </row>
    <row r="23" spans="1:22" s="15" customFormat="1" ht="12.75">
      <c r="A23" s="16"/>
      <c r="B23" s="17" t="s">
        <v>17</v>
      </c>
      <c r="C23" s="9">
        <f aca="true" t="shared" si="2" ref="C23:H23">C21+C22</f>
        <v>187.3</v>
      </c>
      <c r="D23" s="9">
        <f t="shared" si="2"/>
        <v>0</v>
      </c>
      <c r="E23" s="9">
        <f t="shared" si="2"/>
        <v>190.55</v>
      </c>
      <c r="F23" s="9">
        <f t="shared" si="2"/>
        <v>186.70999999999998</v>
      </c>
      <c r="G23" s="9">
        <f t="shared" si="2"/>
        <v>6039928.68</v>
      </c>
      <c r="H23" s="19">
        <f t="shared" si="2"/>
        <v>5918210.88</v>
      </c>
      <c r="I23" s="9">
        <v>31697.34</v>
      </c>
      <c r="J23" s="9">
        <f>J21+J22</f>
        <v>0</v>
      </c>
      <c r="K23" s="6">
        <f>K21+K22</f>
        <v>0</v>
      </c>
      <c r="L23" s="19">
        <f>K23/E23</f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f>G23</f>
        <v>6039928.68</v>
      </c>
      <c r="T23" s="9">
        <v>0</v>
      </c>
      <c r="U23" s="9">
        <v>31900</v>
      </c>
      <c r="V23" s="9">
        <f>V22</f>
        <v>23925</v>
      </c>
    </row>
    <row r="24" spans="1:22" s="15" customFormat="1" ht="12.75">
      <c r="A24" s="16"/>
      <c r="B24" s="17" t="s">
        <v>28</v>
      </c>
      <c r="C24" s="20"/>
      <c r="D24" s="16"/>
      <c r="E24" s="20"/>
      <c r="F24" s="20"/>
      <c r="G24" s="20"/>
      <c r="H24" s="20"/>
      <c r="I24" s="8"/>
      <c r="J24" s="20"/>
      <c r="K24" s="22"/>
      <c r="L24" s="22"/>
      <c r="M24" s="22"/>
      <c r="N24" s="22"/>
      <c r="O24" s="22"/>
      <c r="P24" s="22"/>
      <c r="Q24" s="22"/>
      <c r="R24" s="22"/>
      <c r="S24" s="21"/>
      <c r="T24" s="22"/>
      <c r="U24" s="21"/>
      <c r="V24" s="22"/>
    </row>
    <row r="25" spans="1:22" s="26" customFormat="1" ht="25.5">
      <c r="A25" s="11">
        <v>5</v>
      </c>
      <c r="B25" s="13" t="s">
        <v>29</v>
      </c>
      <c r="C25" s="11">
        <v>85.1</v>
      </c>
      <c r="D25" s="27">
        <v>0</v>
      </c>
      <c r="E25" s="11">
        <v>89.18</v>
      </c>
      <c r="F25" s="11">
        <v>85.1</v>
      </c>
      <c r="G25" s="11">
        <v>2826769.03</v>
      </c>
      <c r="H25" s="11">
        <v>2697443.87</v>
      </c>
      <c r="I25" s="12">
        <v>31697.34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11">
        <f>G25</f>
        <v>2826769.03</v>
      </c>
      <c r="T25" s="27">
        <v>0</v>
      </c>
      <c r="U25" s="27">
        <v>31900</v>
      </c>
      <c r="V25" s="27">
        <f>U25*3/4</f>
        <v>23925</v>
      </c>
    </row>
    <row r="26" spans="1:22" s="15" customFormat="1" ht="12.75">
      <c r="A26" s="23"/>
      <c r="B26" s="23" t="s">
        <v>17</v>
      </c>
      <c r="C26" s="24">
        <f aca="true" t="shared" si="3" ref="C26:H26">C25</f>
        <v>85.1</v>
      </c>
      <c r="D26" s="24">
        <f t="shared" si="3"/>
        <v>0</v>
      </c>
      <c r="E26" s="24">
        <f t="shared" si="3"/>
        <v>89.18</v>
      </c>
      <c r="F26" s="24">
        <f t="shared" si="3"/>
        <v>85.1</v>
      </c>
      <c r="G26" s="24">
        <f t="shared" si="3"/>
        <v>2826769.03</v>
      </c>
      <c r="H26" s="24">
        <f t="shared" si="3"/>
        <v>2697443.87</v>
      </c>
      <c r="I26" s="9">
        <v>31697.34</v>
      </c>
      <c r="J26" s="24">
        <f>J25</f>
        <v>0</v>
      </c>
      <c r="K26" s="25">
        <f>K25</f>
        <v>0</v>
      </c>
      <c r="L26" s="24">
        <f>K26/E26</f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f>G26</f>
        <v>2826769.03</v>
      </c>
      <c r="T26" s="24">
        <v>0</v>
      </c>
      <c r="U26" s="24">
        <v>31900</v>
      </c>
      <c r="V26" s="24">
        <f>V25</f>
        <v>23925</v>
      </c>
    </row>
    <row r="27" spans="1:22" ht="12.75">
      <c r="A27" s="2"/>
      <c r="B27" s="4" t="s">
        <v>19</v>
      </c>
      <c r="C27" s="9">
        <f aca="true" t="shared" si="4" ref="C27:H27">C16+C19+C23+C26</f>
        <v>771.1</v>
      </c>
      <c r="D27" s="9">
        <f t="shared" si="4"/>
        <v>131.9</v>
      </c>
      <c r="E27" s="9">
        <f t="shared" si="4"/>
        <v>824.97</v>
      </c>
      <c r="F27" s="9">
        <f t="shared" si="4"/>
        <v>770.24</v>
      </c>
      <c r="G27" s="9">
        <f t="shared" si="4"/>
        <v>26149356.93</v>
      </c>
      <c r="H27" s="9">
        <f t="shared" si="4"/>
        <v>24414561.35</v>
      </c>
      <c r="I27" s="9">
        <v>31697.34</v>
      </c>
      <c r="J27" s="9">
        <f>J16+J19+J23+J26</f>
        <v>0</v>
      </c>
      <c r="K27" s="6">
        <f>K16+K26</f>
        <v>0</v>
      </c>
      <c r="L27" s="9">
        <f>K27/E27</f>
        <v>0</v>
      </c>
      <c r="M27" s="9">
        <f>M16+M19+M23+M26</f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f>G27</f>
        <v>26149356.93</v>
      </c>
      <c r="T27" s="9">
        <v>0</v>
      </c>
      <c r="U27" s="9">
        <v>31900</v>
      </c>
      <c r="V27" s="9">
        <f>V26</f>
        <v>23925</v>
      </c>
    </row>
    <row r="28" spans="1:22" ht="12.75">
      <c r="A28" s="2"/>
      <c r="B28" s="2"/>
      <c r="C28" s="2"/>
      <c r="D28" s="2"/>
      <c r="E28" s="2"/>
      <c r="F28" s="2"/>
      <c r="G28" s="2"/>
      <c r="H28" s="6"/>
      <c r="I28" s="2"/>
      <c r="J28" s="2"/>
      <c r="K28" s="2"/>
      <c r="L28" s="2"/>
      <c r="M28" s="2"/>
      <c r="N28" s="2"/>
      <c r="O28" s="2"/>
      <c r="P28" s="7"/>
      <c r="Q28" s="2"/>
      <c r="R28" s="7"/>
      <c r="S28" s="2"/>
      <c r="T28" s="2"/>
      <c r="U28" s="2"/>
      <c r="V28" s="2"/>
    </row>
    <row r="29" spans="1:22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6:7" ht="12.75">
      <c r="F30" s="3"/>
      <c r="G30" s="3"/>
    </row>
    <row r="32" spans="6:7" ht="12.75">
      <c r="F32" s="10"/>
      <c r="G32" s="10"/>
    </row>
    <row r="33" ht="12.75">
      <c r="E33" s="10"/>
    </row>
    <row r="34" ht="12.75">
      <c r="G34" s="10"/>
    </row>
    <row r="35" ht="12.75">
      <c r="G35" s="10"/>
    </row>
    <row r="38" ht="12.75">
      <c r="F38" s="10"/>
    </row>
  </sheetData>
  <sheetProtection/>
  <mergeCells count="47">
    <mergeCell ref="D11:D12"/>
    <mergeCell ref="FA8:FT8"/>
    <mergeCell ref="FU8:GN8"/>
    <mergeCell ref="GO8:HH8"/>
    <mergeCell ref="HI8:IB8"/>
    <mergeCell ref="IC8:IR8"/>
    <mergeCell ref="A29:V29"/>
    <mergeCell ref="A9:V9"/>
    <mergeCell ref="A8:V8"/>
    <mergeCell ref="B10:B12"/>
    <mergeCell ref="A10:A12"/>
    <mergeCell ref="AK8:BD8"/>
    <mergeCell ref="BE8:BX8"/>
    <mergeCell ref="BY8:CR8"/>
    <mergeCell ref="CS8:DL8"/>
    <mergeCell ref="DM8:EF8"/>
    <mergeCell ref="EG8:EZ8"/>
    <mergeCell ref="L11:L12"/>
    <mergeCell ref="A2:V2"/>
    <mergeCell ref="A3:V3"/>
    <mergeCell ref="A4:V4"/>
    <mergeCell ref="A5:V5"/>
    <mergeCell ref="W8:AJ8"/>
    <mergeCell ref="A7:V7"/>
    <mergeCell ref="C10:D10"/>
    <mergeCell ref="E10:I10"/>
    <mergeCell ref="C11:C12"/>
    <mergeCell ref="O11:O12"/>
    <mergeCell ref="E11:E12"/>
    <mergeCell ref="U10:U12"/>
    <mergeCell ref="J11:J12"/>
    <mergeCell ref="G11:G12"/>
    <mergeCell ref="I11:I12"/>
    <mergeCell ref="M11:M12"/>
    <mergeCell ref="P10:R10"/>
    <mergeCell ref="M10:O10"/>
    <mergeCell ref="J10:L10"/>
    <mergeCell ref="P11:P12"/>
    <mergeCell ref="K11:K12"/>
    <mergeCell ref="V10:V12"/>
    <mergeCell ref="F11:F12"/>
    <mergeCell ref="H11:H12"/>
    <mergeCell ref="Q11:Q12"/>
    <mergeCell ref="R11:R12"/>
    <mergeCell ref="S10:S12"/>
    <mergeCell ref="T10:T12"/>
    <mergeCell ref="N11:N12"/>
  </mergeCells>
  <printOptions/>
  <pageMargins left="0.75" right="0.75" top="1" bottom="1" header="0.5" footer="0.5"/>
  <pageSetup fitToWidth="2" horizontalDpi="600" verticalDpi="600" orientation="landscape" paperSize="9" scale="6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Бажукова</cp:lastModifiedBy>
  <cp:lastPrinted>2014-02-26T12:36:30Z</cp:lastPrinted>
  <dcterms:created xsi:type="dcterms:W3CDTF">1996-10-08T23:32:33Z</dcterms:created>
  <dcterms:modified xsi:type="dcterms:W3CDTF">2014-02-26T12:37:36Z</dcterms:modified>
  <cp:category/>
  <cp:version/>
  <cp:contentType/>
  <cp:contentStatus/>
</cp:coreProperties>
</file>