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ов. изм.утв. (3)" sheetId="1" r:id="rId1"/>
  </sheets>
  <definedNames/>
  <calcPr fullCalcOnLoad="1"/>
</workbook>
</file>

<file path=xl/sharedStrings.xml><?xml version="1.0" encoding="utf-8"?>
<sst xmlns="http://schemas.openxmlformats.org/spreadsheetml/2006/main" count="74" uniqueCount="46">
  <si>
    <t>№ п/п</t>
  </si>
  <si>
    <t>Адрес многоквартирного дома</t>
  </si>
  <si>
    <t>Расселяемая площадь</t>
  </si>
  <si>
    <t>Всего</t>
  </si>
  <si>
    <t>Частная собственность в т.ч.</t>
  </si>
  <si>
    <t>Строительство многоквартирных домов</t>
  </si>
  <si>
    <t>Площадь</t>
  </si>
  <si>
    <t>Стоимость</t>
  </si>
  <si>
    <t>Удельная стоимость 1 кв. м.</t>
  </si>
  <si>
    <t>Приобретение жилых помещений у застройщиков</t>
  </si>
  <si>
    <t>Приобретение жилых помещений у лиц, не являющихся застройщиком</t>
  </si>
  <si>
    <t>Выкуп жилых помещений у собственников</t>
  </si>
  <si>
    <t>Стоимость всего</t>
  </si>
  <si>
    <t>Дополнительные источники финансирования</t>
  </si>
  <si>
    <t>Нормативная стоимость 1 кв. м.</t>
  </si>
  <si>
    <t>3/4 от нормативной стоимости 1 кв.м.</t>
  </si>
  <si>
    <t>г.Емва, ул.Вымская, дом 16</t>
  </si>
  <si>
    <t>г.Емва,ул.Одесская, дом 11</t>
  </si>
  <si>
    <t>г.Емва,ул.Одесская, дом 12</t>
  </si>
  <si>
    <t>г.Емва, ул.Пионерская, дом 5</t>
  </si>
  <si>
    <t>г.Емва, ул.Первомайская, дом 23</t>
  </si>
  <si>
    <t>п.Тракт, ул.Хвойная, дом 20</t>
  </si>
  <si>
    <t xml:space="preserve">Итого по МР "Княжпогостский" </t>
  </si>
  <si>
    <t>к постановлению администрации</t>
  </si>
  <si>
    <t>муниципального района "Княжпогостский"</t>
  </si>
  <si>
    <t>Перечень аварийных многоквартирных домов по способам переселения</t>
  </si>
  <si>
    <t>кв.м.</t>
  </si>
  <si>
    <t>руб.</t>
  </si>
  <si>
    <t>п.Тракт, ул.Привокзальная, дом 7</t>
  </si>
  <si>
    <t>г.Емва, ул.Пионерская, дом 16</t>
  </si>
  <si>
    <t>г.Емва, ул.Коммунистическая, дом 15</t>
  </si>
  <si>
    <t>г.Емва, ул.Коммунистическая, дом 17</t>
  </si>
  <si>
    <t>г.Емва, ул.Коммунистическая, дом 19</t>
  </si>
  <si>
    <t>п.Тракт, ул.Кирова, дом 2</t>
  </si>
  <si>
    <t>п.Тракт, ул.Железнодорожная, дом 7</t>
  </si>
  <si>
    <t>к муниципальной адресной программе</t>
  </si>
  <si>
    <t>"Переселение граждан из аварийного жилищного фонда</t>
  </si>
  <si>
    <t>"Приложение1</t>
  </si>
  <si>
    <t>."</t>
  </si>
  <si>
    <t>Общая площадь жилых помещений всего</t>
  </si>
  <si>
    <t>в рамках долевого финансирования в том числе</t>
  </si>
  <si>
    <t>Итого:</t>
  </si>
  <si>
    <t>в отношении которых планируется предоставление финансовой поддержки на переселение граждан из аварийного жилищного фонда</t>
  </si>
  <si>
    <t>Приложение 1</t>
  </si>
  <si>
    <t>муниципального района "Княжпогостский" на 2012-2013годы"</t>
  </si>
  <si>
    <t>от 18 декабря 2013 г.№ 910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</si>
</sst>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/>
    </xf>
    <xf numFmtId="180" fontId="1" fillId="0" borderId="1" xfId="0" applyNumberFormat="1" applyFont="1" applyBorder="1" applyAlignment="1">
      <alignment horizontal="center"/>
    </xf>
    <xf numFmtId="18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42"/>
  <sheetViews>
    <sheetView tabSelected="1" workbookViewId="0" topLeftCell="F10">
      <selection activeCell="X16" sqref="X16"/>
    </sheetView>
  </sheetViews>
  <sheetFormatPr defaultColWidth="9.140625" defaultRowHeight="12.75"/>
  <cols>
    <col min="1" max="1" width="3.00390625" style="0" customWidth="1"/>
    <col min="2" max="2" width="30.57421875" style="0" customWidth="1"/>
    <col min="7" max="7" width="13.00390625" style="0" customWidth="1"/>
    <col min="8" max="8" width="12.140625" style="0" customWidth="1"/>
    <col min="9" max="9" width="9.421875" style="0" bestFit="1" customWidth="1"/>
    <col min="10" max="10" width="8.7109375" style="0" customWidth="1"/>
    <col min="11" max="11" width="7.7109375" style="0" customWidth="1"/>
    <col min="12" max="12" width="7.28125" style="0" customWidth="1"/>
    <col min="13" max="13" width="7.7109375" style="0" customWidth="1"/>
    <col min="14" max="14" width="7.57421875" style="0" customWidth="1"/>
    <col min="15" max="15" width="7.140625" style="0" customWidth="1"/>
    <col min="16" max="16" width="7.8515625" style="0" customWidth="1"/>
    <col min="17" max="17" width="7.7109375" style="0" customWidth="1"/>
    <col min="18" max="18" width="7.57421875" style="0" customWidth="1"/>
    <col min="19" max="19" width="11.28125" style="0" customWidth="1"/>
  </cols>
  <sheetData>
    <row r="3" spans="1:22" ht="20.25">
      <c r="A3" s="21" t="s">
        <v>43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2"/>
      <c r="V3" s="22"/>
    </row>
    <row r="4" spans="1:22" ht="20.25">
      <c r="A4" s="21" t="s">
        <v>23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2"/>
      <c r="V4" s="22"/>
    </row>
    <row r="5" spans="1:22" ht="20.25">
      <c r="A5" s="19" t="s">
        <v>24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0"/>
      <c r="V5" s="20"/>
    </row>
    <row r="6" spans="1:22" ht="20.25">
      <c r="A6" s="21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2"/>
      <c r="V6" s="22"/>
    </row>
    <row r="7" spans="1:22" ht="20.25">
      <c r="A7" s="19" t="s">
        <v>37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  <c r="V7" s="20"/>
    </row>
    <row r="8" spans="1:22" ht="20.25">
      <c r="A8" s="21" t="s">
        <v>35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22"/>
    </row>
    <row r="9" spans="1:22" ht="20.25">
      <c r="A9" s="19" t="s">
        <v>36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0"/>
      <c r="V9" s="20"/>
    </row>
    <row r="10" spans="1:22" ht="20.25">
      <c r="A10" s="21" t="s">
        <v>44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2"/>
      <c r="V10" s="22"/>
    </row>
    <row r="11" spans="1:22" ht="2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20.25">
      <c r="A12" s="24" t="s">
        <v>25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5"/>
    </row>
    <row r="13" spans="1:256" ht="20.25">
      <c r="A13" s="24" t="s">
        <v>42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0" ht="16.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2" ht="51" customHeight="1">
      <c r="A15" s="27" t="s">
        <v>0</v>
      </c>
      <c r="B15" s="27" t="s">
        <v>1</v>
      </c>
      <c r="C15" s="23" t="s">
        <v>2</v>
      </c>
      <c r="D15" s="23"/>
      <c r="E15" s="23" t="s">
        <v>5</v>
      </c>
      <c r="F15" s="23"/>
      <c r="G15" s="23"/>
      <c r="H15" s="23"/>
      <c r="I15" s="23"/>
      <c r="J15" s="23" t="s">
        <v>9</v>
      </c>
      <c r="K15" s="23"/>
      <c r="L15" s="23"/>
      <c r="M15" s="23" t="s">
        <v>10</v>
      </c>
      <c r="N15" s="23"/>
      <c r="O15" s="23"/>
      <c r="P15" s="23" t="s">
        <v>11</v>
      </c>
      <c r="Q15" s="23"/>
      <c r="R15" s="23"/>
      <c r="S15" s="26" t="s">
        <v>12</v>
      </c>
      <c r="T15" s="26" t="s">
        <v>13</v>
      </c>
      <c r="U15" s="26" t="s">
        <v>14</v>
      </c>
      <c r="V15" s="26" t="s">
        <v>15</v>
      </c>
    </row>
    <row r="16" spans="1:22" ht="105" customHeight="1">
      <c r="A16" s="28"/>
      <c r="B16" s="28"/>
      <c r="C16" s="3" t="s">
        <v>3</v>
      </c>
      <c r="D16" s="3" t="s">
        <v>4</v>
      </c>
      <c r="E16" s="3" t="s">
        <v>39</v>
      </c>
      <c r="F16" s="3" t="s">
        <v>40</v>
      </c>
      <c r="G16" s="3" t="s">
        <v>7</v>
      </c>
      <c r="H16" s="3" t="s">
        <v>40</v>
      </c>
      <c r="I16" s="3" t="s">
        <v>8</v>
      </c>
      <c r="J16" s="3" t="s">
        <v>6</v>
      </c>
      <c r="K16" s="3" t="s">
        <v>7</v>
      </c>
      <c r="L16" s="3" t="s">
        <v>8</v>
      </c>
      <c r="M16" s="3" t="s">
        <v>6</v>
      </c>
      <c r="N16" s="3" t="s">
        <v>7</v>
      </c>
      <c r="O16" s="3" t="s">
        <v>8</v>
      </c>
      <c r="P16" s="3" t="s">
        <v>6</v>
      </c>
      <c r="Q16" s="3" t="s">
        <v>7</v>
      </c>
      <c r="R16" s="3" t="s">
        <v>8</v>
      </c>
      <c r="S16" s="26"/>
      <c r="T16" s="26"/>
      <c r="U16" s="26"/>
      <c r="V16" s="26" t="s">
        <v>15</v>
      </c>
    </row>
    <row r="17" spans="1:22" ht="14.25" customHeight="1">
      <c r="A17" s="14"/>
      <c r="B17" s="14"/>
      <c r="C17" s="14" t="s">
        <v>26</v>
      </c>
      <c r="D17" s="14" t="s">
        <v>26</v>
      </c>
      <c r="E17" s="14" t="s">
        <v>26</v>
      </c>
      <c r="F17" s="14" t="s">
        <v>26</v>
      </c>
      <c r="G17" s="14"/>
      <c r="H17" s="14" t="s">
        <v>27</v>
      </c>
      <c r="I17" s="14" t="s">
        <v>27</v>
      </c>
      <c r="J17" s="14" t="s">
        <v>26</v>
      </c>
      <c r="K17" s="14" t="s">
        <v>27</v>
      </c>
      <c r="L17" s="14" t="s">
        <v>27</v>
      </c>
      <c r="M17" s="14" t="s">
        <v>26</v>
      </c>
      <c r="N17" s="14" t="s">
        <v>27</v>
      </c>
      <c r="O17" s="14" t="s">
        <v>27</v>
      </c>
      <c r="P17" s="14" t="s">
        <v>26</v>
      </c>
      <c r="Q17" s="14" t="s">
        <v>27</v>
      </c>
      <c r="R17" s="14" t="s">
        <v>27</v>
      </c>
      <c r="S17" s="14" t="s">
        <v>27</v>
      </c>
      <c r="T17" s="14" t="s">
        <v>27</v>
      </c>
      <c r="U17" s="14" t="s">
        <v>27</v>
      </c>
      <c r="V17" s="14" t="s">
        <v>27</v>
      </c>
    </row>
    <row r="18" spans="1:22" ht="12.75">
      <c r="A18" s="1">
        <v>1</v>
      </c>
      <c r="B18" s="1">
        <v>2</v>
      </c>
      <c r="C18" s="1">
        <v>3</v>
      </c>
      <c r="D18" s="1">
        <v>4</v>
      </c>
      <c r="E18" s="1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  <c r="L18" s="1">
        <v>12</v>
      </c>
      <c r="M18" s="1">
        <v>13</v>
      </c>
      <c r="N18" s="1">
        <v>14</v>
      </c>
      <c r="O18" s="1">
        <v>15</v>
      </c>
      <c r="P18" s="1">
        <v>16</v>
      </c>
      <c r="Q18" s="1">
        <v>17</v>
      </c>
      <c r="R18" s="1">
        <v>18</v>
      </c>
      <c r="S18" s="1">
        <v>19</v>
      </c>
      <c r="T18" s="1">
        <v>20</v>
      </c>
      <c r="U18" s="1">
        <v>21</v>
      </c>
      <c r="V18" s="1">
        <v>22</v>
      </c>
    </row>
    <row r="19" spans="1:22" ht="12.75">
      <c r="A19" s="1">
        <v>1</v>
      </c>
      <c r="B19" s="2" t="s">
        <v>16</v>
      </c>
      <c r="C19" s="1">
        <v>103.43</v>
      </c>
      <c r="D19" s="1">
        <v>29.9</v>
      </c>
      <c r="E19" s="1">
        <v>103.43</v>
      </c>
      <c r="F19" s="11">
        <v>102.55</v>
      </c>
      <c r="G19" s="11">
        <v>2968166.89</v>
      </c>
      <c r="H19" s="11">
        <v>2942913.22</v>
      </c>
      <c r="I19" s="11">
        <f aca="true" t="shared" si="0" ref="I19:I33">H19/F19</f>
        <v>28697.349780594835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2968166.89</v>
      </c>
      <c r="T19" s="11">
        <v>0</v>
      </c>
      <c r="U19" s="11">
        <v>30000</v>
      </c>
      <c r="V19" s="11">
        <f aca="true" t="shared" si="1" ref="V19:V25">U19*3/4</f>
        <v>22500</v>
      </c>
    </row>
    <row r="20" spans="1:22" ht="12.75">
      <c r="A20" s="1">
        <v>2</v>
      </c>
      <c r="B20" s="2" t="s">
        <v>17</v>
      </c>
      <c r="C20" s="1">
        <v>127.24</v>
      </c>
      <c r="D20" s="1">
        <v>30.4</v>
      </c>
      <c r="E20" s="1">
        <v>127.24</v>
      </c>
      <c r="F20" s="11">
        <v>123.42</v>
      </c>
      <c r="G20" s="11">
        <v>3651450.79</v>
      </c>
      <c r="H20" s="11">
        <v>3541826.91</v>
      </c>
      <c r="I20" s="11">
        <f t="shared" si="0"/>
        <v>28697.34978123481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3651450.79</v>
      </c>
      <c r="T20" s="11">
        <v>0</v>
      </c>
      <c r="U20" s="11">
        <v>30000</v>
      </c>
      <c r="V20" s="11">
        <f t="shared" si="1"/>
        <v>22500</v>
      </c>
    </row>
    <row r="21" spans="1:22" ht="12.75">
      <c r="A21" s="1">
        <v>3</v>
      </c>
      <c r="B21" s="2" t="s">
        <v>18</v>
      </c>
      <c r="C21" s="1">
        <v>117.75</v>
      </c>
      <c r="D21" s="1">
        <v>29.6</v>
      </c>
      <c r="E21" s="11">
        <v>117.75</v>
      </c>
      <c r="F21" s="11">
        <v>117.75</v>
      </c>
      <c r="G21" s="11">
        <v>3379112.94</v>
      </c>
      <c r="H21" s="11">
        <v>3379112.94</v>
      </c>
      <c r="I21" s="11">
        <f t="shared" si="0"/>
        <v>28697.349808917195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3379112.94</v>
      </c>
      <c r="T21" s="11">
        <v>0</v>
      </c>
      <c r="U21" s="11">
        <v>30000</v>
      </c>
      <c r="V21" s="11">
        <f t="shared" si="1"/>
        <v>22500</v>
      </c>
    </row>
    <row r="22" spans="1:22" ht="12.75">
      <c r="A22" s="1">
        <v>4</v>
      </c>
      <c r="B22" s="2" t="s">
        <v>19</v>
      </c>
      <c r="C22" s="1">
        <v>193.03</v>
      </c>
      <c r="D22" s="1">
        <v>159.6</v>
      </c>
      <c r="E22" s="1">
        <v>193.03</v>
      </c>
      <c r="F22" s="1">
        <v>172.9</v>
      </c>
      <c r="G22" s="11">
        <v>5539449.43</v>
      </c>
      <c r="H22" s="11">
        <v>4961771.78</v>
      </c>
      <c r="I22" s="11">
        <f t="shared" si="0"/>
        <v>28697.349797570852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5539449.43</v>
      </c>
      <c r="T22" s="11">
        <v>0</v>
      </c>
      <c r="U22" s="11">
        <v>30000</v>
      </c>
      <c r="V22" s="11">
        <f t="shared" si="1"/>
        <v>22500</v>
      </c>
    </row>
    <row r="23" spans="1:22" ht="12.75">
      <c r="A23" s="1">
        <v>5</v>
      </c>
      <c r="B23" s="2" t="s">
        <v>20</v>
      </c>
      <c r="C23" s="1">
        <v>258.92</v>
      </c>
      <c r="D23" s="1">
        <v>127.1</v>
      </c>
      <c r="E23" s="1">
        <v>258.92</v>
      </c>
      <c r="F23" s="1">
        <v>219.6</v>
      </c>
      <c r="G23" s="11">
        <v>7430317.82</v>
      </c>
      <c r="H23" s="11">
        <v>6301938.02</v>
      </c>
      <c r="I23" s="11">
        <f t="shared" si="0"/>
        <v>28697.349817850638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7430317.82</v>
      </c>
      <c r="T23" s="11">
        <v>0</v>
      </c>
      <c r="U23" s="11">
        <v>30000</v>
      </c>
      <c r="V23" s="11">
        <f t="shared" si="1"/>
        <v>22500</v>
      </c>
    </row>
    <row r="24" spans="1:22" ht="12.75">
      <c r="A24" s="1">
        <v>6</v>
      </c>
      <c r="B24" s="2" t="s">
        <v>28</v>
      </c>
      <c r="C24" s="1">
        <v>89.39</v>
      </c>
      <c r="D24" s="1">
        <v>0</v>
      </c>
      <c r="E24" s="11">
        <v>89.39</v>
      </c>
      <c r="F24" s="1">
        <v>81.7</v>
      </c>
      <c r="G24" s="11">
        <v>2565256.1</v>
      </c>
      <c r="H24" s="1">
        <v>2344573.48</v>
      </c>
      <c r="I24" s="11">
        <f t="shared" si="0"/>
        <v>28697.349816401467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2565256.1</v>
      </c>
      <c r="T24" s="11">
        <v>0</v>
      </c>
      <c r="U24" s="11">
        <v>30000</v>
      </c>
      <c r="V24" s="11">
        <f t="shared" si="1"/>
        <v>22500</v>
      </c>
    </row>
    <row r="25" spans="1:22" ht="12.75">
      <c r="A25" s="5">
        <v>7</v>
      </c>
      <c r="B25" s="6" t="s">
        <v>21</v>
      </c>
      <c r="C25" s="11">
        <v>55.27</v>
      </c>
      <c r="D25" s="5">
        <v>0</v>
      </c>
      <c r="E25" s="11">
        <v>55.27</v>
      </c>
      <c r="F25" s="11">
        <v>49.61</v>
      </c>
      <c r="G25" s="11">
        <v>1586102.52</v>
      </c>
      <c r="H25" s="11">
        <v>1423675.52</v>
      </c>
      <c r="I25" s="11">
        <f t="shared" si="0"/>
        <v>28697.349727877445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1586102.52</v>
      </c>
      <c r="T25" s="11">
        <v>0</v>
      </c>
      <c r="U25" s="11">
        <v>30000</v>
      </c>
      <c r="V25" s="11">
        <f t="shared" si="1"/>
        <v>22500</v>
      </c>
    </row>
    <row r="26" spans="1:22" ht="12.75">
      <c r="A26" s="1"/>
      <c r="B26" s="7" t="s">
        <v>41</v>
      </c>
      <c r="C26" s="12">
        <f aca="true" t="shared" si="2" ref="C26:H26">C19+C20+C21+C22+C23+C24+C25</f>
        <v>945.0300000000001</v>
      </c>
      <c r="D26" s="9">
        <f t="shared" si="2"/>
        <v>376.6</v>
      </c>
      <c r="E26" s="12">
        <f t="shared" si="2"/>
        <v>945.0300000000001</v>
      </c>
      <c r="F26" s="12">
        <f t="shared" si="2"/>
        <v>867.5300000000001</v>
      </c>
      <c r="G26" s="12">
        <f t="shared" si="2"/>
        <v>27119856.49</v>
      </c>
      <c r="H26" s="12">
        <f t="shared" si="2"/>
        <v>24895811.87</v>
      </c>
      <c r="I26" s="12">
        <f t="shared" si="0"/>
        <v>28697.349797701518</v>
      </c>
      <c r="J26" s="12">
        <f aca="true" t="shared" si="3" ref="J26:S26">J19+J20+J21+J22+J23+J24+J25</f>
        <v>0</v>
      </c>
      <c r="K26" s="12">
        <f t="shared" si="3"/>
        <v>0</v>
      </c>
      <c r="L26" s="12">
        <f t="shared" si="3"/>
        <v>0</v>
      </c>
      <c r="M26" s="12">
        <f t="shared" si="3"/>
        <v>0</v>
      </c>
      <c r="N26" s="12">
        <f t="shared" si="3"/>
        <v>0</v>
      </c>
      <c r="O26" s="12">
        <f t="shared" si="3"/>
        <v>0</v>
      </c>
      <c r="P26" s="12">
        <f t="shared" si="3"/>
        <v>0</v>
      </c>
      <c r="Q26" s="12">
        <f t="shared" si="3"/>
        <v>0</v>
      </c>
      <c r="R26" s="12">
        <f t="shared" si="3"/>
        <v>0</v>
      </c>
      <c r="S26" s="12">
        <f t="shared" si="3"/>
        <v>27119856.49</v>
      </c>
      <c r="T26" s="12"/>
      <c r="U26" s="12"/>
      <c r="V26" s="12"/>
    </row>
    <row r="27" spans="1:22" ht="12.75">
      <c r="A27" s="1">
        <v>8</v>
      </c>
      <c r="B27" s="2" t="s">
        <v>29</v>
      </c>
      <c r="C27" s="1">
        <v>299.1</v>
      </c>
      <c r="D27" s="1">
        <v>264.8</v>
      </c>
      <c r="E27" s="1">
        <v>306.38</v>
      </c>
      <c r="F27" s="8">
        <v>292</v>
      </c>
      <c r="G27" s="1">
        <v>9011628.43</v>
      </c>
      <c r="H27" s="11">
        <v>8446060.2</v>
      </c>
      <c r="I27" s="11">
        <f t="shared" si="0"/>
        <v>28924.863698630135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f aca="true" t="shared" si="4" ref="S27:S32">G27</f>
        <v>9011628.43</v>
      </c>
      <c r="T27" s="11">
        <v>0</v>
      </c>
      <c r="U27" s="11">
        <v>30000</v>
      </c>
      <c r="V27" s="11">
        <f aca="true" t="shared" si="5" ref="V27:V32">U27*3/4</f>
        <v>22500</v>
      </c>
    </row>
    <row r="28" spans="1:22" ht="12.75">
      <c r="A28" s="1">
        <v>9</v>
      </c>
      <c r="B28" s="2" t="s">
        <v>30</v>
      </c>
      <c r="C28" s="1">
        <v>130.6</v>
      </c>
      <c r="D28" s="1">
        <v>94.7</v>
      </c>
      <c r="E28" s="1">
        <v>132.43</v>
      </c>
      <c r="F28" s="8">
        <v>128</v>
      </c>
      <c r="G28" s="1">
        <v>3909492.06</v>
      </c>
      <c r="H28" s="11">
        <v>3702382.56</v>
      </c>
      <c r="I28" s="11">
        <f t="shared" si="0"/>
        <v>28924.86375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f t="shared" si="4"/>
        <v>3909492.06</v>
      </c>
      <c r="T28" s="11">
        <v>0</v>
      </c>
      <c r="U28" s="11">
        <v>30000</v>
      </c>
      <c r="V28" s="11">
        <f t="shared" si="5"/>
        <v>22500</v>
      </c>
    </row>
    <row r="29" spans="1:22" ht="12.75">
      <c r="A29" s="1">
        <v>10</v>
      </c>
      <c r="B29" s="2" t="s">
        <v>31</v>
      </c>
      <c r="C29" s="8">
        <v>158.8</v>
      </c>
      <c r="D29" s="1">
        <v>72.2</v>
      </c>
      <c r="E29" s="8">
        <v>153.26</v>
      </c>
      <c r="F29" s="8">
        <v>117</v>
      </c>
      <c r="G29" s="1">
        <v>6713892.49</v>
      </c>
      <c r="H29" s="11">
        <v>3384209.05</v>
      </c>
      <c r="I29" s="11">
        <f t="shared" si="0"/>
        <v>28924.863675213674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f t="shared" si="4"/>
        <v>6713892.49</v>
      </c>
      <c r="T29" s="11">
        <v>0</v>
      </c>
      <c r="U29" s="11">
        <v>30000</v>
      </c>
      <c r="V29" s="11">
        <f t="shared" si="5"/>
        <v>22500</v>
      </c>
    </row>
    <row r="30" spans="1:22" ht="12.75">
      <c r="A30" s="1">
        <v>11</v>
      </c>
      <c r="B30" s="2" t="s">
        <v>32</v>
      </c>
      <c r="C30" s="1">
        <v>163.2</v>
      </c>
      <c r="D30" s="1">
        <v>103.6</v>
      </c>
      <c r="E30" s="1">
        <v>156.28</v>
      </c>
      <c r="F30" s="1">
        <v>116.4</v>
      </c>
      <c r="G30" s="1">
        <v>7094825.06</v>
      </c>
      <c r="H30" s="11">
        <v>3366854.13</v>
      </c>
      <c r="I30" s="11">
        <f t="shared" si="0"/>
        <v>28924.863659793813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f t="shared" si="4"/>
        <v>7094825.06</v>
      </c>
      <c r="T30" s="11">
        <v>0</v>
      </c>
      <c r="U30" s="11">
        <v>30000</v>
      </c>
      <c r="V30" s="11">
        <f t="shared" si="5"/>
        <v>22500</v>
      </c>
    </row>
    <row r="31" spans="1:22" ht="12.75">
      <c r="A31" s="5">
        <v>12</v>
      </c>
      <c r="B31" s="6" t="s">
        <v>33</v>
      </c>
      <c r="C31" s="8">
        <v>116.5</v>
      </c>
      <c r="D31" s="5">
        <v>57.2</v>
      </c>
      <c r="E31" s="8">
        <v>118.28</v>
      </c>
      <c r="F31" s="8">
        <v>115.7</v>
      </c>
      <c r="G31" s="1">
        <v>3410332.73</v>
      </c>
      <c r="H31" s="11">
        <v>3346606.73</v>
      </c>
      <c r="I31" s="11">
        <f t="shared" si="0"/>
        <v>28924.863699222125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f t="shared" si="4"/>
        <v>3410332.73</v>
      </c>
      <c r="T31" s="11">
        <v>0</v>
      </c>
      <c r="U31" s="11">
        <v>30000</v>
      </c>
      <c r="V31" s="11">
        <f t="shared" si="5"/>
        <v>22500</v>
      </c>
    </row>
    <row r="32" spans="1:22" ht="12.75">
      <c r="A32" s="5">
        <v>13</v>
      </c>
      <c r="B32" s="6" t="s">
        <v>34</v>
      </c>
      <c r="C32" s="8">
        <v>52</v>
      </c>
      <c r="D32" s="5">
        <v>0</v>
      </c>
      <c r="E32" s="8">
        <v>44.82</v>
      </c>
      <c r="F32" s="8">
        <v>37.6</v>
      </c>
      <c r="G32" s="1">
        <v>2234642.86</v>
      </c>
      <c r="H32" s="11">
        <v>1087574.88</v>
      </c>
      <c r="I32" s="11">
        <f t="shared" si="0"/>
        <v>28924.86382978723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f t="shared" si="4"/>
        <v>2234642.86</v>
      </c>
      <c r="T32" s="11">
        <v>0</v>
      </c>
      <c r="U32" s="11">
        <v>30000</v>
      </c>
      <c r="V32" s="11">
        <f t="shared" si="5"/>
        <v>22500</v>
      </c>
    </row>
    <row r="33" spans="1:22" ht="12.75">
      <c r="A33" s="17">
        <v>13</v>
      </c>
      <c r="B33" s="7" t="s">
        <v>41</v>
      </c>
      <c r="C33" s="9">
        <f aca="true" t="shared" si="6" ref="C33:H33">C27+C28+C29+C30+C31+C32</f>
        <v>920.2</v>
      </c>
      <c r="D33" s="9">
        <f t="shared" si="6"/>
        <v>592.5</v>
      </c>
      <c r="E33" s="12">
        <f t="shared" si="6"/>
        <v>911.4499999999999</v>
      </c>
      <c r="F33" s="12">
        <f t="shared" si="6"/>
        <v>806.7</v>
      </c>
      <c r="G33" s="12">
        <f t="shared" si="6"/>
        <v>32374813.63</v>
      </c>
      <c r="H33" s="12">
        <f t="shared" si="6"/>
        <v>23333687.549999997</v>
      </c>
      <c r="I33" s="12">
        <f t="shared" si="0"/>
        <v>28924.86370397917</v>
      </c>
      <c r="J33" s="12">
        <f aca="true" t="shared" si="7" ref="J33:T33">J27+J28+J29+J30+J31+J32</f>
        <v>0</v>
      </c>
      <c r="K33" s="12">
        <f t="shared" si="7"/>
        <v>0</v>
      </c>
      <c r="L33" s="12">
        <f t="shared" si="7"/>
        <v>0</v>
      </c>
      <c r="M33" s="12">
        <f t="shared" si="7"/>
        <v>0</v>
      </c>
      <c r="N33" s="12">
        <f t="shared" si="7"/>
        <v>0</v>
      </c>
      <c r="O33" s="12">
        <f t="shared" si="7"/>
        <v>0</v>
      </c>
      <c r="P33" s="12">
        <f t="shared" si="7"/>
        <v>0</v>
      </c>
      <c r="Q33" s="12">
        <f t="shared" si="7"/>
        <v>0</v>
      </c>
      <c r="R33" s="12">
        <f t="shared" si="7"/>
        <v>0</v>
      </c>
      <c r="S33" s="12">
        <f t="shared" si="7"/>
        <v>32374813.63</v>
      </c>
      <c r="T33" s="12">
        <f t="shared" si="7"/>
        <v>0</v>
      </c>
      <c r="U33" s="12"/>
      <c r="V33" s="12"/>
    </row>
    <row r="34" spans="1:22" ht="12.75">
      <c r="A34" s="2"/>
      <c r="B34" s="7" t="s">
        <v>22</v>
      </c>
      <c r="C34" s="12">
        <f aca="true" t="shared" si="8" ref="C34:H34">C26+C33</f>
        <v>1865.23</v>
      </c>
      <c r="D34" s="12">
        <f t="shared" si="8"/>
        <v>969.1</v>
      </c>
      <c r="E34" s="12">
        <f t="shared" si="8"/>
        <v>1856.48</v>
      </c>
      <c r="F34" s="12">
        <f t="shared" si="8"/>
        <v>1674.23</v>
      </c>
      <c r="G34" s="12">
        <f t="shared" si="8"/>
        <v>59494670.12</v>
      </c>
      <c r="H34" s="12">
        <f t="shared" si="8"/>
        <v>48229499.42</v>
      </c>
      <c r="I34" s="12"/>
      <c r="J34" s="9">
        <f aca="true" t="shared" si="9" ref="J34:T34">J26+J33</f>
        <v>0</v>
      </c>
      <c r="K34" s="9">
        <f t="shared" si="9"/>
        <v>0</v>
      </c>
      <c r="L34" s="9">
        <f t="shared" si="9"/>
        <v>0</v>
      </c>
      <c r="M34" s="9">
        <f t="shared" si="9"/>
        <v>0</v>
      </c>
      <c r="N34" s="9">
        <f t="shared" si="9"/>
        <v>0</v>
      </c>
      <c r="O34" s="9">
        <f t="shared" si="9"/>
        <v>0</v>
      </c>
      <c r="P34" s="9">
        <f t="shared" si="9"/>
        <v>0</v>
      </c>
      <c r="Q34" s="9">
        <f t="shared" si="9"/>
        <v>0</v>
      </c>
      <c r="R34" s="9">
        <f t="shared" si="9"/>
        <v>0</v>
      </c>
      <c r="S34" s="12">
        <f t="shared" si="9"/>
        <v>59494670.12</v>
      </c>
      <c r="T34" s="9">
        <f t="shared" si="9"/>
        <v>0</v>
      </c>
      <c r="U34" s="12">
        <v>30000</v>
      </c>
      <c r="V34" s="12">
        <f>U34*3/4</f>
        <v>22500</v>
      </c>
    </row>
    <row r="35" spans="1:2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0"/>
      <c r="N35" s="2"/>
      <c r="O35" s="10"/>
      <c r="P35" s="2"/>
      <c r="Q35" s="2"/>
      <c r="R35" s="2"/>
      <c r="S35" s="2"/>
      <c r="T35" s="2"/>
      <c r="U35" s="2"/>
      <c r="V35" s="2"/>
    </row>
    <row r="36" spans="1:2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16" t="s">
        <v>38</v>
      </c>
    </row>
    <row r="37" spans="7:10" ht="12.75">
      <c r="G37" s="13"/>
      <c r="H37" s="13"/>
      <c r="J37" s="13"/>
    </row>
    <row r="38" spans="7:8" ht="12.75">
      <c r="G38" s="13"/>
      <c r="H38" s="13"/>
    </row>
    <row r="39" spans="7:8" ht="12.75">
      <c r="G39" s="13"/>
      <c r="H39" s="13"/>
    </row>
    <row r="40" spans="7:8" ht="12.75">
      <c r="G40" s="13"/>
      <c r="H40" s="13"/>
    </row>
    <row r="41" spans="7:8" ht="12.75">
      <c r="G41" s="13"/>
      <c r="H41" s="13"/>
    </row>
    <row r="42" spans="7:8" ht="12.75">
      <c r="G42" s="13"/>
      <c r="H42" s="13"/>
    </row>
  </sheetData>
  <mergeCells count="22">
    <mergeCell ref="A10:V10"/>
    <mergeCell ref="A13:V13"/>
    <mergeCell ref="M15:O15"/>
    <mergeCell ref="T15:T16"/>
    <mergeCell ref="A14:T14"/>
    <mergeCell ref="A15:A16"/>
    <mergeCell ref="P15:R15"/>
    <mergeCell ref="S15:S16"/>
    <mergeCell ref="A3:V3"/>
    <mergeCell ref="A4:V4"/>
    <mergeCell ref="A5:V5"/>
    <mergeCell ref="A6:V6"/>
    <mergeCell ref="A7:V7"/>
    <mergeCell ref="A8:V8"/>
    <mergeCell ref="A9:V9"/>
    <mergeCell ref="C15:D15"/>
    <mergeCell ref="E15:I15"/>
    <mergeCell ref="J15:L15"/>
    <mergeCell ref="A12:V12"/>
    <mergeCell ref="U15:U16"/>
    <mergeCell ref="V15:V16"/>
    <mergeCell ref="B15:B16"/>
  </mergeCells>
  <printOptions/>
  <pageMargins left="0.75" right="0.75" top="1" bottom="1" header="0.5" footer="0.5"/>
  <pageSetup fitToWidth="2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2013-12-23T05:53:17Z</cp:lastPrinted>
  <dcterms:created xsi:type="dcterms:W3CDTF">1996-10-08T23:32:33Z</dcterms:created>
  <dcterms:modified xsi:type="dcterms:W3CDTF">2013-12-23T06:06:53Z</dcterms:modified>
  <cp:category/>
  <cp:version/>
  <cp:contentType/>
  <cp:contentStatus/>
</cp:coreProperties>
</file>