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E14" i="2" l="1"/>
  <c r="G14" i="2"/>
  <c r="G13" i="2" s="1"/>
  <c r="H14" i="2"/>
  <c r="H13" i="2" s="1"/>
  <c r="I14" i="2"/>
  <c r="I13" i="2" s="1"/>
  <c r="E15" i="2"/>
  <c r="F15" i="2"/>
  <c r="F14" i="2" s="1"/>
  <c r="G15" i="2"/>
  <c r="H15" i="2"/>
  <c r="I15" i="2"/>
  <c r="D13" i="2"/>
  <c r="D55" i="2" s="1"/>
  <c r="E35" i="2"/>
  <c r="G35" i="2"/>
  <c r="H35" i="2"/>
  <c r="I35" i="2"/>
  <c r="D35" i="2"/>
  <c r="E36" i="2"/>
  <c r="F36" i="2"/>
  <c r="F35" i="2" s="1"/>
  <c r="G36" i="2"/>
  <c r="H36" i="2"/>
  <c r="I36" i="2"/>
  <c r="D36" i="2"/>
  <c r="D14" i="2"/>
  <c r="E38" i="2"/>
  <c r="H38" i="2"/>
  <c r="I38" i="2"/>
  <c r="E39" i="2"/>
  <c r="H39" i="2"/>
  <c r="I39" i="2"/>
  <c r="D38" i="2"/>
  <c r="D39" i="2"/>
  <c r="E42" i="2"/>
  <c r="F42" i="2"/>
  <c r="G42" i="2"/>
  <c r="H42" i="2"/>
  <c r="I42" i="2"/>
  <c r="D42" i="2"/>
  <c r="E44" i="2"/>
  <c r="F44" i="2"/>
  <c r="G44" i="2"/>
  <c r="G39" i="2" s="1"/>
  <c r="G38" i="2" s="1"/>
  <c r="H44" i="2"/>
  <c r="I44" i="2"/>
  <c r="D44" i="2"/>
  <c r="E48" i="2"/>
  <c r="F48" i="2"/>
  <c r="F39" i="2" s="1"/>
  <c r="F38" i="2" s="1"/>
  <c r="G48" i="2"/>
  <c r="H48" i="2"/>
  <c r="I48" i="2"/>
  <c r="D48" i="2"/>
  <c r="E51" i="2"/>
  <c r="F51" i="2"/>
  <c r="G51" i="2"/>
  <c r="H51" i="2"/>
  <c r="I51" i="2"/>
  <c r="E52" i="2"/>
  <c r="F52" i="2"/>
  <c r="G52" i="2"/>
  <c r="H52" i="2"/>
  <c r="I52" i="2"/>
  <c r="D51" i="2"/>
  <c r="D52" i="2"/>
  <c r="E40" i="2"/>
  <c r="F40" i="2"/>
  <c r="G40" i="2"/>
  <c r="H40" i="2"/>
  <c r="I40" i="2"/>
  <c r="D40" i="2"/>
  <c r="E32" i="2"/>
  <c r="F32" i="2"/>
  <c r="D32" i="2"/>
  <c r="E33" i="2"/>
  <c r="F33" i="2"/>
  <c r="G33" i="2"/>
  <c r="G32" i="2" s="1"/>
  <c r="H33" i="2"/>
  <c r="H32" i="2" s="1"/>
  <c r="I33" i="2"/>
  <c r="I32" i="2" s="1"/>
  <c r="D33" i="2"/>
  <c r="G23" i="2"/>
  <c r="H23" i="2"/>
  <c r="D23" i="2"/>
  <c r="E27" i="2"/>
  <c r="E23" i="2" s="1"/>
  <c r="E13" i="2" s="1"/>
  <c r="E55" i="2" s="1"/>
  <c r="F27" i="2"/>
  <c r="F23" i="2" s="1"/>
  <c r="G27" i="2"/>
  <c r="H27" i="2"/>
  <c r="I27" i="2"/>
  <c r="I23" i="2" s="1"/>
  <c r="D27" i="2"/>
  <c r="E24" i="2"/>
  <c r="F24" i="2"/>
  <c r="G24" i="2"/>
  <c r="H24" i="2"/>
  <c r="I24" i="2"/>
  <c r="D24" i="2"/>
  <c r="D15" i="2"/>
  <c r="F13" i="2" l="1"/>
  <c r="F55" i="2" s="1"/>
  <c r="G55" i="2"/>
  <c r="H55" i="2"/>
  <c r="I55" i="2"/>
</calcChain>
</file>

<file path=xl/sharedStrings.xml><?xml version="1.0" encoding="utf-8"?>
<sst xmlns="http://schemas.openxmlformats.org/spreadsheetml/2006/main" count="133" uniqueCount="111">
  <si>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</si>
  <si>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</si>
  <si>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</si>
  <si>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</si>
  <si>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</si>
  <si>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</si>
  <si>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</si>
  <si>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</si>
  <si>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</si>
  <si>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</si>
  <si>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</si>
  <si>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</si>
  <si>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</si>
  <si>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</si>
  <si>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</si>
  <si>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</si>
  <si>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</si>
  <si>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</si>
  <si>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</si>
  <si>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</si>
  <si>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</si>
  <si>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</si>
  <si>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</si>
  <si>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</si>
  <si>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</si>
  <si>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</si>
  <si>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</si>
  <si>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</si>
  <si>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</si>
  <si>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</si>
  <si>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</si>
  <si>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</si>
  <si>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</si>
  <si>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00010606000000000110</t>
  </si>
  <si>
    <t>Земельный налог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</si>
  <si>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</si>
  <si>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</si>
  <si>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</si>
  <si>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</si>
  <si>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</si>
  <si>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</si>
  <si>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00010800000000000000</t>
  </si>
  <si>
    <t>ГОСУДАРСТВЕННАЯ ПОШЛИНА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</si>
  <si>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</si>
  <si>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</si>
  <si>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92510804020011000110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</si>
  <si>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</si>
  <si>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сельского поселения "Мещура"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</si>
  <si>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</si>
  <si>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</si>
  <si>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</si>
  <si>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</si>
  <si>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</si>
  <si>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</si>
  <si>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</si>
  <si>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</si>
  <si>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</si>
  <si>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</si>
  <si>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92520229999100000150</t>
  </si>
  <si>
    <t>Прочие субсидии бюджетам сельских поселений</t>
  </si>
  <si>
    <t>00020230000000000150</t>
  </si>
  <si>
    <t>Субвенции бюджетам бюджетной системы Российской Федерации</t>
  </si>
  <si>
    <t>92520230024100000150</t>
  </si>
  <si>
    <t>Субвенции бюджетам сельских поселений на выполнение передаваемых полномочий субъектов Российской Федерации</t>
  </si>
  <si>
    <t>92520235118100000150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</si>
  <si>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</si>
  <si>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92520235930100000150</t>
  </si>
  <si>
    <t>Субвенции бюджетам сельских поселений на государственную регистрацию актов гражданского состояния</t>
  </si>
  <si>
    <t>00020240000000000150</t>
  </si>
  <si>
    <t>Иные межбюджетные трансферты</t>
  </si>
  <si>
    <t>92520240014100000150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</si>
  <si>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</si>
  <si>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92520249999100000150</t>
  </si>
  <si>
    <t>Прочие межбюджетные трансферты, передаваемые бюджетам сельских поселений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</si>
  <si>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</si>
  <si>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</si>
  <si>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</si>
  <si>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</si>
  <si>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92520705020100000150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</si>
  <si>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</si>
  <si>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Итого:</t>
  </si>
  <si>
    <t>Финансовый орган:</t>
  </si>
  <si>
    <t>Финансовое управление администрации муниципального района "Княжпогостский"</t>
  </si>
  <si>
    <t>Наименование публично-правового образования:</t>
  </si>
  <si>
    <t xml:space="preserve">Единица измерения: </t>
  </si>
  <si>
    <t>тыс.руб.</t>
  </si>
  <si>
    <t>Классификация доходов бюджетов</t>
  </si>
  <si>
    <t>код</t>
  </si>
  <si>
    <t>наименование</t>
  </si>
  <si>
    <t>9</t>
  </si>
  <si>
    <t>сельское поселение "Мещура"</t>
  </si>
  <si>
    <t>Наименование главного администратора доходов сельского поселения "Мещура"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</si>
  <si>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</si>
  <si>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18210102030010000110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</si>
  <si>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</si>
  <si>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</si>
  <si>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</si>
  <si>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</t>
  </si>
  <si>
    <t>РЕЕСТР ИСТОЧНИКОВ ДОХОДОВ БЮДЖЕТА СЕЛЬСКОГО ПОСЕЛЕНИЯ "МЕЩУРА" НА 2024 ГОД И ПЛАНОВЫЙ ПЕРИОД 2025 И 2026 ГОДОВ</t>
  </si>
  <si>
    <t>Прогноз доходов бюджета сельского поселения "Мещура" на 2023 г. (текущий финансовый год)</t>
  </si>
  <si>
    <t>Кассовые поступления в текущем финансовом году (по состоянию на 1 октября 2023г.)</t>
  </si>
  <si>
    <t>Оценка исполнения 2023г.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</si>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</sst>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2" fillId="0" borderId="19"/>
    <xf numFmtId="0" fontId="2" fillId="0" borderId="20"/>
    <xf numFmtId="0" fontId="2" fillId="0" borderId="21"/>
    <xf numFmtId="0" fontId="4" fillId="5" borderId="22"/>
    <xf numFmtId="0" fontId="4" fillId="5" borderId="23"/>
    <xf numFmtId="4" fontId="4" fillId="5" borderId="23">
      <alignment horizontal="right" shrinkToFit="1"/>
    </xf>
    <xf numFmtId="4" fontId="4" fillId="5" borderId="24">
      <alignment horizontal="right" shrinkToFit="1"/>
    </xf>
    <xf numFmtId="0" fontId="2" fillId="0" borderId="25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>
      <alignment horizontal="left" vertical="center" wrapText="1"/>
    </xf>
    <xf numFmtId="0" fontId="9" fillId="0" borderId="1">
      <alignment vertical="center"/>
    </xf>
    <xf numFmtId="0" fontId="10" fillId="0" borderId="1">
      <alignment horizontal="center" vertical="center" wrapText="1"/>
    </xf>
    <xf numFmtId="49" fontId="9" fillId="0" borderId="27">
      <alignment horizontal="center" vertical="top" wrapText="1"/>
    </xf>
    <xf numFmtId="49" fontId="9" fillId="0" borderId="27">
      <alignment horizontal="center" vertical="center" wrapText="1"/>
    </xf>
    <xf numFmtId="0" fontId="12" fillId="0" borderId="17">
      <alignment horizontal="left" vertical="top" wrapText="1"/>
    </xf>
  </cellStyleXfs>
  <cellXfs count="54">
    <xf numFmtId="0" fontId="0" fillId="0" borderId="0" xfId="0"/>
    <xf numFmtId="0" fontId="0" fillId="0" borderId="0" xfId="0" applyProtection="1">
      <protection locked="0"/>
    </xf>
    <xf numFmtId="4" fontId="4" fillId="2" borderId="11" xfId="13" applyNumberFormat="1" applyProtection="1">
      <alignment horizontal="right" vertical="top" wrapText="1" shrinkToFit="1"/>
    </xf>
    <xf numFmtId="4" fontId="3" fillId="3" borderId="14" xfId="17" applyNumberFormat="1" applyProtection="1">
      <alignment horizontal="right" vertical="top" shrinkToFit="1"/>
    </xf>
    <xf numFmtId="4" fontId="3" fillId="4" borderId="17" xfId="21" applyNumberFormat="1" applyProtection="1">
      <alignment horizontal="right" vertical="top" shrinkToFit="1"/>
    </xf>
    <xf numFmtId="4" fontId="2" fillId="0" borderId="17" xfId="25" applyNumberFormat="1" applyProtection="1">
      <alignment horizontal="right" vertical="top" shrinkToFit="1"/>
    </xf>
    <xf numFmtId="4" fontId="6" fillId="0" borderId="18" xfId="26" applyNumberFormat="1" applyProtection="1">
      <alignment horizontal="right" vertical="top" shrinkToFit="1"/>
    </xf>
    <xf numFmtId="0" fontId="2" fillId="0" borderId="19" xfId="27" applyNumberFormat="1" applyProtection="1"/>
    <xf numFmtId="0" fontId="2" fillId="0" borderId="20" xfId="28" applyNumberFormat="1" applyProtection="1"/>
    <xf numFmtId="0" fontId="2" fillId="0" borderId="21" xfId="29" applyNumberFormat="1" applyProtection="1"/>
    <xf numFmtId="0" fontId="4" fillId="5" borderId="22" xfId="30" applyNumberFormat="1" applyProtection="1"/>
    <xf numFmtId="0" fontId="4" fillId="5" borderId="23" xfId="31" applyNumberFormat="1" applyProtection="1"/>
    <xf numFmtId="4" fontId="4" fillId="5" borderId="23" xfId="32" applyNumberFormat="1" applyProtection="1">
      <alignment horizontal="right" shrinkToFit="1"/>
    </xf>
    <xf numFmtId="0" fontId="2" fillId="0" borderId="25" xfId="34" applyNumberFormat="1" applyProtection="1"/>
    <xf numFmtId="0" fontId="9" fillId="0" borderId="1" xfId="41" applyNumberFormat="1" applyProtection="1">
      <alignment horizontal="left" vertical="center" wrapText="1"/>
    </xf>
    <xf numFmtId="0" fontId="9" fillId="0" borderId="1" xfId="42" applyNumberFormat="1" applyProtection="1">
      <alignment vertical="center"/>
    </xf>
    <xf numFmtId="0" fontId="10" fillId="0" borderId="1" xfId="43" applyNumberFormat="1" applyProtection="1">
      <alignment horizontal="center" vertical="center" wrapText="1"/>
    </xf>
    <xf numFmtId="0" fontId="0" fillId="0" borderId="0" xfId="0" applyFont="1" applyProtection="1">
      <protection locked="0"/>
    </xf>
    <xf numFmtId="49" fontId="9" fillId="0" borderId="26" xfId="45" applyNumberFormat="1" applyFont="1" applyBorder="1" applyProtection="1">
      <alignment horizontal="center" vertical="center" wrapText="1"/>
    </xf>
    <xf numFmtId="49" fontId="11" fillId="0" borderId="26" xfId="6" applyNumberFormat="1" applyFont="1" applyBorder="1" applyProtection="1">
      <alignment horizontal="center" vertical="center" wrapText="1"/>
    </xf>
    <xf numFmtId="49" fontId="11" fillId="0" borderId="26" xfId="7" applyNumberFormat="1" applyFont="1" applyBorder="1" applyProtection="1">
      <alignment horizontal="center" vertical="center" wrapText="1"/>
    </xf>
    <xf numFmtId="49" fontId="11" fillId="0" borderId="26" xfId="8" applyNumberFormat="1" applyFont="1" applyBorder="1" applyProtection="1">
      <alignment horizontal="center" vertical="center" wrapText="1"/>
    </xf>
    <xf numFmtId="49" fontId="11" fillId="0" borderId="26" xfId="9" applyNumberFormat="1" applyFont="1" applyBorder="1" applyProtection="1">
      <alignment horizontal="center" vertical="center" wrapText="1"/>
    </xf>
    <xf numFmtId="49" fontId="11" fillId="0" borderId="26" xfId="10" applyNumberFormat="1" applyFont="1" applyBorder="1" applyProtection="1">
      <alignment horizontal="center" vertical="center" wrapText="1"/>
    </xf>
    <xf numFmtId="49" fontId="13" fillId="3" borderId="5" xfId="16" applyNumberFormat="1" applyFont="1" applyBorder="1" applyAlignment="1" applyProtection="1">
      <alignment horizontal="center" vertical="top" shrinkToFit="1"/>
    </xf>
    <xf numFmtId="0" fontId="13" fillId="3" borderId="5" xfId="17" applyNumberFormat="1" applyFont="1" applyBorder="1" applyAlignment="1" applyProtection="1">
      <alignment horizontal="left" vertical="top" wrapText="1"/>
    </xf>
    <xf numFmtId="49" fontId="13" fillId="4" borderId="5" xfId="21" applyNumberFormat="1" applyFont="1" applyBorder="1" applyAlignment="1" applyProtection="1">
      <alignment horizontal="center" vertical="top" shrinkToFit="1"/>
    </xf>
    <xf numFmtId="0" fontId="13" fillId="4" borderId="5" xfId="22" applyNumberFormat="1" applyFont="1" applyBorder="1" applyAlignment="1" applyProtection="1">
      <alignment horizontal="left" vertical="top" wrapText="1"/>
    </xf>
    <xf numFmtId="49" fontId="11" fillId="0" borderId="5" xfId="26" applyNumberFormat="1" applyFont="1" applyBorder="1" applyAlignment="1" applyProtection="1">
      <alignment horizontal="center" vertical="top" shrinkToFit="1"/>
    </xf>
    <xf numFmtId="0" fontId="11" fillId="0" borderId="5" xfId="46" applyNumberFormat="1" applyFont="1" applyBorder="1" applyProtection="1">
      <alignment horizontal="left" vertical="top" wrapText="1"/>
    </xf>
    <xf numFmtId="4" fontId="2" fillId="0" borderId="5" xfId="25" applyNumberFormat="1" applyBorder="1" applyProtection="1">
      <alignment horizontal="right" vertical="top" shrinkToFit="1"/>
    </xf>
    <xf numFmtId="4" fontId="6" fillId="0" borderId="5" xfId="26" applyNumberFormat="1" applyBorder="1" applyProtection="1">
      <alignment horizontal="right" vertical="top" shrinkToFit="1"/>
    </xf>
    <xf numFmtId="49" fontId="10" fillId="2" borderId="10" xfId="11" applyNumberFormat="1" applyFont="1" applyProtection="1">
      <alignment horizontal="center" vertical="top" shrinkToFit="1"/>
    </xf>
    <xf numFmtId="0" fontId="10" fillId="2" borderId="11" xfId="12" applyNumberFormat="1" applyFont="1" applyProtection="1">
      <alignment horizontal="left" vertical="top" wrapText="1"/>
    </xf>
    <xf numFmtId="49" fontId="13" fillId="3" borderId="13" xfId="15" applyNumberFormat="1" applyFont="1" applyProtection="1">
      <alignment horizontal="center" vertical="top" shrinkToFit="1"/>
    </xf>
    <xf numFmtId="0" fontId="13" fillId="3" borderId="14" xfId="16" applyNumberFormat="1" applyFont="1" applyProtection="1">
      <alignment horizontal="left" vertical="top" wrapText="1"/>
    </xf>
    <xf numFmtId="49" fontId="13" fillId="4" borderId="16" xfId="19" applyNumberFormat="1" applyFont="1" applyProtection="1">
      <alignment horizontal="center" vertical="top" shrinkToFit="1"/>
    </xf>
    <xf numFmtId="0" fontId="13" fillId="4" borderId="17" xfId="20" applyNumberFormat="1" applyFont="1" applyProtection="1">
      <alignment horizontal="left" vertical="top" wrapText="1"/>
    </xf>
    <xf numFmtId="49" fontId="11" fillId="0" borderId="16" xfId="23" applyNumberFormat="1" applyFont="1" applyProtection="1">
      <alignment horizontal="center" vertical="top" shrinkToFit="1"/>
    </xf>
    <xf numFmtId="0" fontId="11" fillId="0" borderId="17" xfId="24" applyNumberFormat="1" applyFont="1" applyProtection="1">
      <alignment horizontal="left" vertical="top" wrapText="1"/>
    </xf>
    <xf numFmtId="4" fontId="13" fillId="3" borderId="5" xfId="17" applyNumberFormat="1" applyFont="1" applyBorder="1" applyAlignment="1" applyProtection="1">
      <alignment horizontal="right" vertical="top" wrapText="1"/>
    </xf>
    <xf numFmtId="4" fontId="13" fillId="4" borderId="5" xfId="22" applyNumberFormat="1" applyFont="1" applyBorder="1" applyAlignment="1" applyProtection="1">
      <alignment horizontal="right" vertical="top" wrapText="1"/>
    </xf>
    <xf numFmtId="0" fontId="2" fillId="0" borderId="1" xfId="35" applyNumberFormat="1" applyProtection="1">
      <alignment horizontal="left" vertical="top" wrapText="1"/>
    </xf>
    <xf numFmtId="0" fontId="2" fillId="0" borderId="1" xfId="35">
      <alignment horizontal="left" vertical="top" wrapText="1"/>
    </xf>
    <xf numFmtId="0" fontId="8" fillId="0" borderId="1" xfId="1" applyNumberFormat="1" applyFont="1" applyAlignment="1" applyProtection="1">
      <alignment horizontal="center" vertical="center" wrapText="1"/>
    </xf>
    <xf numFmtId="0" fontId="11" fillId="0" borderId="1" xfId="2" applyNumberFormat="1" applyFont="1" applyAlignment="1" applyProtection="1">
      <alignment horizontal="right" vertical="top" wrapText="1"/>
    </xf>
    <xf numFmtId="49" fontId="11" fillId="0" borderId="26" xfId="3" applyNumberFormat="1" applyFont="1" applyBorder="1" applyAlignment="1" applyProtection="1">
      <alignment horizontal="center" vertical="center" wrapText="1"/>
    </xf>
    <xf numFmtId="49" fontId="11" fillId="0" borderId="26" xfId="4" applyNumberFormat="1" applyFont="1" applyBorder="1" applyProtection="1">
      <alignment horizontal="center" vertical="center" wrapText="1"/>
    </xf>
    <xf numFmtId="49" fontId="11" fillId="0" borderId="26" xfId="4" applyFont="1" applyBorder="1">
      <alignment horizontal="center" vertical="center" wrapText="1"/>
    </xf>
    <xf numFmtId="49" fontId="11" fillId="0" borderId="26" xfId="44" applyNumberFormat="1" applyFont="1" applyBorder="1" applyProtection="1">
      <alignment horizontal="center" vertical="top" wrapText="1"/>
    </xf>
    <xf numFmtId="49" fontId="11" fillId="0" borderId="26" xfId="44" applyFont="1" applyBorder="1">
      <alignment horizontal="center" vertical="top" wrapText="1"/>
    </xf>
    <xf numFmtId="49" fontId="11" fillId="0" borderId="26" xfId="45" applyNumberFormat="1" applyFont="1" applyBorder="1" applyProtection="1">
      <alignment horizontal="center" vertical="center" wrapText="1"/>
    </xf>
    <xf numFmtId="49" fontId="11" fillId="0" borderId="26" xfId="45" applyFont="1" applyBorder="1">
      <alignment horizontal="center" vertical="center" wrapText="1"/>
    </xf>
    <xf numFmtId="49" fontId="11" fillId="0" borderId="26" xfId="5" applyNumberFormat="1" applyFont="1" applyBorder="1" applyAlignment="1" applyProtection="1">
      <alignment horizontal="center" vertical="center" wrapText="1"/>
    </xf>
  </cellXfs>
  <cellStyles count="47">
    <cellStyle name="br" xfId="38"/>
    <cellStyle name="col" xfId="37"/>
    <cellStyle name="ex58" xfId="32"/>
    <cellStyle name="ex59" xfId="33"/>
    <cellStyle name="ex60" xfId="11"/>
    <cellStyle name="ex61" xfId="12"/>
    <cellStyle name="ex62" xfId="13"/>
    <cellStyle name="ex63" xfId="14"/>
    <cellStyle name="ex64" xfId="15"/>
    <cellStyle name="ex65" xfId="16"/>
    <cellStyle name="ex66" xfId="17"/>
    <cellStyle name="ex67" xfId="18"/>
    <cellStyle name="ex68" xfId="19"/>
    <cellStyle name="ex69" xfId="20"/>
    <cellStyle name="ex70" xfId="21"/>
    <cellStyle name="ex71" xfId="22"/>
    <cellStyle name="ex72" xfId="23"/>
    <cellStyle name="ex73" xfId="24"/>
    <cellStyle name="ex74" xfId="25"/>
    <cellStyle name="ex75" xfId="26"/>
    <cellStyle name="ex76" xfId="46"/>
    <cellStyle name="st57" xfId="2"/>
    <cellStyle name="style0" xfId="39"/>
    <cellStyle name="td" xfId="40"/>
    <cellStyle name="tr" xfId="36"/>
    <cellStyle name="xl_bot_header" xfId="9"/>
    <cellStyle name="xl_bot_left_header" xfId="8"/>
    <cellStyle name="xl_bot_right_header" xfId="10"/>
    <cellStyle name="xl_center_header" xfId="6"/>
    <cellStyle name="xl_footer" xfId="35"/>
    <cellStyle name="xl_header" xfId="1"/>
    <cellStyle name="xl_right_header" xfId="7"/>
    <cellStyle name="xl_top_header" xfId="4"/>
    <cellStyle name="xl_top_left_header" xfId="3"/>
    <cellStyle name="xl_top_right_header" xfId="5"/>
    <cellStyle name="xl_total_bot" xfId="34"/>
    <cellStyle name="xl_total_center" xfId="31"/>
    <cellStyle name="xl_total_left" xfId="30"/>
    <cellStyle name="xl_total_top" xfId="28"/>
    <cellStyle name="xl_total_top_left" xfId="27"/>
    <cellStyle name="xl_total_top_right" xfId="29"/>
    <cellStyle name="xl23" xfId="41"/>
    <cellStyle name="xl24" xfId="42"/>
    <cellStyle name="xl25" xfId="45"/>
    <cellStyle name="xl30" xfId="44"/>
    <cellStyle name="xl33" xfId="4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workbookViewId="0">
      <pane ySplit="12" topLeftCell="A49" activePane="bottomLeft" state="frozen"/>
      <selection pane="bottomLeft" activeCell="F23" sqref="F23"/>
    </sheetView>
  </sheetViews>
  <sheetFormatPr defaultRowHeight="15" x14ac:dyDescent="0.25"/>
  <cols>
    <col min="1" max="1" width="21.7109375" style="1" customWidth="1"/>
    <col min="2" max="2" width="73.42578125" style="1" customWidth="1"/>
    <col min="3" max="3" width="40.5703125" style="1" customWidth="1"/>
    <col min="4" max="9" width="17.7109375" style="1" customWidth="1"/>
    <col min="10" max="16384" width="9.140625" style="1"/>
  </cols>
  <sheetData>
    <row r="1" spans="1:10" ht="15.95" customHeight="1" x14ac:dyDescent="0.25">
      <c r="A1" s="44" t="s">
        <v>98</v>
      </c>
      <c r="B1" s="44"/>
      <c r="C1" s="44"/>
      <c r="D1" s="44"/>
      <c r="E1" s="44"/>
      <c r="F1" s="44"/>
      <c r="G1" s="44"/>
      <c r="H1" s="44"/>
      <c r="I1" s="44"/>
    </row>
    <row r="2" spans="1:10" ht="15.9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10" ht="15.95" customHeight="1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10" ht="30.75" customHeight="1" x14ac:dyDescent="0.25">
      <c r="A4" s="14" t="s">
        <v>81</v>
      </c>
      <c r="B4" s="14" t="s">
        <v>82</v>
      </c>
      <c r="C4" s="15"/>
      <c r="D4" s="16"/>
      <c r="E4" s="16"/>
      <c r="F4" s="16"/>
      <c r="G4" s="16"/>
      <c r="H4" s="16"/>
      <c r="I4" s="16"/>
      <c r="J4" s="15"/>
    </row>
    <row r="5" spans="1:10" ht="5.25" customHeight="1" x14ac:dyDescent="0.25">
      <c r="A5" s="14"/>
      <c r="B5" s="14"/>
      <c r="C5" s="16"/>
      <c r="D5" s="16"/>
      <c r="E5" s="16"/>
      <c r="F5" s="16"/>
      <c r="G5" s="16"/>
      <c r="H5" s="16"/>
      <c r="I5" s="16"/>
      <c r="J5" s="15"/>
    </row>
    <row r="6" spans="1:10" ht="27.75" customHeight="1" x14ac:dyDescent="0.25">
      <c r="A6" s="14" t="s">
        <v>83</v>
      </c>
      <c r="B6" s="14" t="s">
        <v>90</v>
      </c>
      <c r="C6" s="15"/>
      <c r="D6" s="16"/>
      <c r="E6" s="16"/>
      <c r="F6" s="16"/>
      <c r="G6" s="16"/>
      <c r="H6" s="16"/>
      <c r="I6" s="16"/>
      <c r="J6" s="15"/>
    </row>
    <row r="7" spans="1:10" ht="6.75" customHeight="1" x14ac:dyDescent="0.25">
      <c r="A7" s="14"/>
      <c r="B7" s="14"/>
      <c r="C7" s="16"/>
      <c r="D7" s="16"/>
      <c r="E7" s="16"/>
      <c r="F7" s="16"/>
      <c r="G7" s="16"/>
      <c r="H7" s="16"/>
      <c r="I7" s="16"/>
      <c r="J7" s="15"/>
    </row>
    <row r="8" spans="1:10" ht="14.25" customHeight="1" x14ac:dyDescent="0.25">
      <c r="A8" s="15" t="s">
        <v>84</v>
      </c>
      <c r="B8" s="15" t="s">
        <v>85</v>
      </c>
      <c r="C8" s="16"/>
      <c r="D8" s="16"/>
      <c r="E8" s="16"/>
      <c r="F8" s="16"/>
      <c r="G8" s="16"/>
      <c r="H8" s="16"/>
      <c r="I8" s="16"/>
      <c r="J8" s="15"/>
    </row>
    <row r="9" spans="1:10" ht="15.2" customHeight="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10" s="17" customFormat="1" ht="15.2" customHeight="1" x14ac:dyDescent="0.25">
      <c r="A10" s="46" t="s">
        <v>86</v>
      </c>
      <c r="B10" s="46"/>
      <c r="C10" s="47" t="s">
        <v>91</v>
      </c>
      <c r="D10" s="49" t="s">
        <v>99</v>
      </c>
      <c r="E10" s="51" t="s">
        <v>100</v>
      </c>
      <c r="F10" s="51" t="s">
        <v>101</v>
      </c>
      <c r="G10" s="53" t="s">
        <v>0</v>
      </c>
      <c r="H10" s="53"/>
      <c r="I10" s="53"/>
    </row>
    <row r="11" spans="1:10" s="17" customFormat="1" ht="73.5" customHeight="1" x14ac:dyDescent="0.25">
      <c r="A11" s="18" t="s">
        <v>87</v>
      </c>
      <c r="B11" s="18" t="s">
        <v>88</v>
      </c>
      <c r="C11" s="48"/>
      <c r="D11" s="50"/>
      <c r="E11" s="52"/>
      <c r="F11" s="52"/>
      <c r="G11" s="19" t="s">
        <v>102</v>
      </c>
      <c r="H11" s="20" t="s">
        <v>103</v>
      </c>
      <c r="I11" s="20" t="s">
        <v>104</v>
      </c>
    </row>
    <row r="12" spans="1:10" s="17" customFormat="1" x14ac:dyDescent="0.25">
      <c r="A12" s="21" t="s">
        <v>1</v>
      </c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  <c r="G12" s="22" t="s">
        <v>7</v>
      </c>
      <c r="H12" s="23" t="s">
        <v>7</v>
      </c>
      <c r="I12" s="23" t="s">
        <v>89</v>
      </c>
    </row>
    <row r="13" spans="1:10" ht="20.25" customHeight="1" thickBot="1" x14ac:dyDescent="0.3">
      <c r="A13" s="32" t="s">
        <v>8</v>
      </c>
      <c r="B13" s="33" t="s">
        <v>9</v>
      </c>
      <c r="C13" s="33"/>
      <c r="D13" s="2">
        <f>D14+D23+D32+D35</f>
        <v>19.68</v>
      </c>
      <c r="E13" s="2">
        <f t="shared" ref="E13:I13" si="0">E14+E23+E32+E35</f>
        <v>57.003749999999997</v>
      </c>
      <c r="F13" s="2">
        <f t="shared" si="0"/>
        <v>19.68</v>
      </c>
      <c r="G13" s="2">
        <f t="shared" si="0"/>
        <v>49.388000000000005</v>
      </c>
      <c r="H13" s="2">
        <f t="shared" si="0"/>
        <v>49.388000000000005</v>
      </c>
      <c r="I13" s="2">
        <f t="shared" si="0"/>
        <v>49.388000000000005</v>
      </c>
    </row>
    <row r="14" spans="1:10" ht="20.25" customHeight="1" x14ac:dyDescent="0.25">
      <c r="A14" s="34" t="s">
        <v>10</v>
      </c>
      <c r="B14" s="35" t="s">
        <v>11</v>
      </c>
      <c r="C14" s="35"/>
      <c r="D14" s="3">
        <f>D15</f>
        <v>11.08</v>
      </c>
      <c r="E14" s="3">
        <f t="shared" ref="E14:I14" si="1">E15</f>
        <v>12.418329999999999</v>
      </c>
      <c r="F14" s="3">
        <f t="shared" si="1"/>
        <v>11.68</v>
      </c>
      <c r="G14" s="3">
        <f t="shared" si="1"/>
        <v>14</v>
      </c>
      <c r="H14" s="3">
        <f t="shared" si="1"/>
        <v>14</v>
      </c>
      <c r="I14" s="3">
        <f t="shared" si="1"/>
        <v>14</v>
      </c>
    </row>
    <row r="15" spans="1:10" ht="20.25" customHeight="1" x14ac:dyDescent="0.25">
      <c r="A15" s="36" t="s">
        <v>12</v>
      </c>
      <c r="B15" s="37" t="s">
        <v>13</v>
      </c>
      <c r="C15" s="37"/>
      <c r="D15" s="4">
        <f>D16+D21</f>
        <v>11.08</v>
      </c>
      <c r="E15" s="4">
        <f t="shared" ref="E15:I15" si="2">E16+E21</f>
        <v>12.418329999999999</v>
      </c>
      <c r="F15" s="4">
        <f t="shared" si="2"/>
        <v>11.68</v>
      </c>
      <c r="G15" s="4">
        <f t="shared" si="2"/>
        <v>14</v>
      </c>
      <c r="H15" s="4">
        <f t="shared" si="2"/>
        <v>14</v>
      </c>
      <c r="I15" s="4">
        <f t="shared" si="2"/>
        <v>14</v>
      </c>
    </row>
    <row r="16" spans="1:10" ht="51" x14ac:dyDescent="0.25">
      <c r="A16" s="38" t="s">
        <v>14</v>
      </c>
      <c r="B16" s="39" t="s">
        <v>15</v>
      </c>
      <c r="C16" s="39" t="s">
        <v>16</v>
      </c>
      <c r="D16" s="5">
        <v>11.08</v>
      </c>
      <c r="E16" s="5">
        <v>11.248329999999999</v>
      </c>
      <c r="F16" s="5">
        <v>11.08</v>
      </c>
      <c r="G16" s="5">
        <v>14</v>
      </c>
      <c r="H16" s="6">
        <v>14</v>
      </c>
      <c r="I16" s="6">
        <v>14</v>
      </c>
    </row>
    <row r="17" spans="1:9" ht="63.75" hidden="1" x14ac:dyDescent="0.25">
      <c r="A17" s="38" t="s">
        <v>17</v>
      </c>
      <c r="B17" s="39" t="s">
        <v>18</v>
      </c>
      <c r="C17" s="39" t="s">
        <v>16</v>
      </c>
      <c r="D17" s="5">
        <v>0</v>
      </c>
      <c r="E17" s="5">
        <v>8.8851399999999998</v>
      </c>
      <c r="F17" s="5"/>
      <c r="G17" s="5"/>
      <c r="H17" s="6"/>
      <c r="I17" s="6"/>
    </row>
    <row r="18" spans="1:9" ht="51" hidden="1" x14ac:dyDescent="0.25">
      <c r="A18" s="38" t="s">
        <v>19</v>
      </c>
      <c r="B18" s="39" t="s">
        <v>20</v>
      </c>
      <c r="C18" s="39" t="s">
        <v>16</v>
      </c>
      <c r="D18" s="5">
        <v>0</v>
      </c>
      <c r="E18" s="5">
        <v>3.1329999999999997E-2</v>
      </c>
      <c r="F18" s="5"/>
      <c r="G18" s="5"/>
      <c r="H18" s="6"/>
      <c r="I18" s="6"/>
    </row>
    <row r="19" spans="1:9" ht="63.75" hidden="1" x14ac:dyDescent="0.25">
      <c r="A19" s="38" t="s">
        <v>21</v>
      </c>
      <c r="B19" s="39" t="s">
        <v>22</v>
      </c>
      <c r="C19" s="39" t="s">
        <v>16</v>
      </c>
      <c r="D19" s="5">
        <v>0</v>
      </c>
      <c r="E19" s="5">
        <v>2.2620000000000001E-2</v>
      </c>
      <c r="F19" s="5"/>
      <c r="G19" s="5"/>
      <c r="H19" s="6"/>
      <c r="I19" s="6"/>
    </row>
    <row r="20" spans="1:9" ht="89.25" hidden="1" x14ac:dyDescent="0.25">
      <c r="A20" s="38" t="s">
        <v>23</v>
      </c>
      <c r="B20" s="39" t="s">
        <v>24</v>
      </c>
      <c r="C20" s="39" t="s">
        <v>16</v>
      </c>
      <c r="D20" s="5">
        <v>0</v>
      </c>
      <c r="E20" s="5">
        <v>-4.0000000000000002E-4</v>
      </c>
      <c r="F20" s="5"/>
      <c r="G20" s="5"/>
      <c r="H20" s="6"/>
      <c r="I20" s="6"/>
    </row>
    <row r="21" spans="1:9" ht="25.5" x14ac:dyDescent="0.25">
      <c r="A21" s="38" t="s">
        <v>93</v>
      </c>
      <c r="B21" s="39" t="s">
        <v>92</v>
      </c>
      <c r="C21" s="39" t="s">
        <v>16</v>
      </c>
      <c r="D21" s="5">
        <v>0</v>
      </c>
      <c r="E21" s="5">
        <v>1.17</v>
      </c>
      <c r="F21" s="5">
        <v>0.6</v>
      </c>
      <c r="G21" s="5">
        <v>0</v>
      </c>
      <c r="H21" s="6">
        <v>0</v>
      </c>
      <c r="I21" s="6">
        <v>0</v>
      </c>
    </row>
    <row r="22" spans="1:9" ht="38.25" hidden="1" x14ac:dyDescent="0.25">
      <c r="A22" s="38" t="s">
        <v>25</v>
      </c>
      <c r="B22" s="39" t="s">
        <v>26</v>
      </c>
      <c r="C22" s="39" t="s">
        <v>16</v>
      </c>
      <c r="D22" s="5">
        <v>0</v>
      </c>
      <c r="E22" s="5">
        <v>2.5999999999999998E-4</v>
      </c>
      <c r="F22" s="5"/>
      <c r="G22" s="5"/>
      <c r="H22" s="6"/>
      <c r="I22" s="6"/>
    </row>
    <row r="23" spans="1:9" x14ac:dyDescent="0.25">
      <c r="A23" s="34" t="s">
        <v>27</v>
      </c>
      <c r="B23" s="35" t="s">
        <v>28</v>
      </c>
      <c r="C23" s="35"/>
      <c r="D23" s="3">
        <f>D24+D27</f>
        <v>8</v>
      </c>
      <c r="E23" s="3">
        <f t="shared" ref="E23:I23" si="3">E24+E27</f>
        <v>9.4015500000000003</v>
      </c>
      <c r="F23" s="3">
        <f t="shared" si="3"/>
        <v>8</v>
      </c>
      <c r="G23" s="3">
        <f t="shared" si="3"/>
        <v>9</v>
      </c>
      <c r="H23" s="3">
        <f t="shared" si="3"/>
        <v>9</v>
      </c>
      <c r="I23" s="3">
        <f t="shared" si="3"/>
        <v>9</v>
      </c>
    </row>
    <row r="24" spans="1:9" x14ac:dyDescent="0.25">
      <c r="A24" s="36" t="s">
        <v>29</v>
      </c>
      <c r="B24" s="37" t="s">
        <v>30</v>
      </c>
      <c r="C24" s="37"/>
      <c r="D24" s="4">
        <f>D25</f>
        <v>0</v>
      </c>
      <c r="E24" s="4">
        <f t="shared" ref="E24:I24" si="4">E25</f>
        <v>-3.5999999999999997E-2</v>
      </c>
      <c r="F24" s="4">
        <f t="shared" si="4"/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</row>
    <row r="25" spans="1:9" ht="25.5" x14ac:dyDescent="0.25">
      <c r="A25" s="38" t="s">
        <v>95</v>
      </c>
      <c r="B25" s="39" t="s">
        <v>94</v>
      </c>
      <c r="C25" s="39" t="s">
        <v>16</v>
      </c>
      <c r="D25" s="5">
        <v>0</v>
      </c>
      <c r="E25" s="5">
        <v>-3.5999999999999997E-2</v>
      </c>
      <c r="F25" s="5">
        <v>0</v>
      </c>
      <c r="G25" s="5">
        <v>0</v>
      </c>
      <c r="H25" s="6">
        <v>0</v>
      </c>
      <c r="I25" s="6">
        <v>0</v>
      </c>
    </row>
    <row r="26" spans="1:9" ht="38.25" hidden="1" x14ac:dyDescent="0.25">
      <c r="A26" s="38" t="s">
        <v>31</v>
      </c>
      <c r="B26" s="39" t="s">
        <v>32</v>
      </c>
      <c r="C26" s="39" t="s">
        <v>16</v>
      </c>
      <c r="D26" s="5">
        <v>0</v>
      </c>
      <c r="E26" s="5">
        <v>4.2399999999999998E-3</v>
      </c>
      <c r="F26" s="5"/>
      <c r="G26" s="5"/>
      <c r="H26" s="6"/>
      <c r="I26" s="6"/>
    </row>
    <row r="27" spans="1:9" x14ac:dyDescent="0.25">
      <c r="A27" s="36" t="s">
        <v>33</v>
      </c>
      <c r="B27" s="37" t="s">
        <v>34</v>
      </c>
      <c r="C27" s="37"/>
      <c r="D27" s="4">
        <f>D28+D31</f>
        <v>8</v>
      </c>
      <c r="E27" s="4">
        <f t="shared" ref="E27:I27" si="5">E28+E31</f>
        <v>9.4375499999999999</v>
      </c>
      <c r="F27" s="4">
        <f t="shared" si="5"/>
        <v>8</v>
      </c>
      <c r="G27" s="4">
        <f t="shared" si="5"/>
        <v>9</v>
      </c>
      <c r="H27" s="4">
        <f t="shared" si="5"/>
        <v>9</v>
      </c>
      <c r="I27" s="4">
        <f t="shared" si="5"/>
        <v>9</v>
      </c>
    </row>
    <row r="28" spans="1:9" ht="25.5" x14ac:dyDescent="0.25">
      <c r="A28" s="38" t="s">
        <v>35</v>
      </c>
      <c r="B28" s="39" t="s">
        <v>36</v>
      </c>
      <c r="C28" s="39" t="s">
        <v>16</v>
      </c>
      <c r="D28" s="5">
        <v>8</v>
      </c>
      <c r="E28" s="5">
        <v>9.5429999999999993</v>
      </c>
      <c r="F28" s="5">
        <v>8</v>
      </c>
      <c r="G28" s="5">
        <v>9</v>
      </c>
      <c r="H28" s="6">
        <v>9</v>
      </c>
      <c r="I28" s="6">
        <v>9</v>
      </c>
    </row>
    <row r="29" spans="1:9" ht="38.25" hidden="1" x14ac:dyDescent="0.25">
      <c r="A29" s="38" t="s">
        <v>37</v>
      </c>
      <c r="B29" s="39" t="s">
        <v>38</v>
      </c>
      <c r="C29" s="39" t="s">
        <v>16</v>
      </c>
      <c r="D29" s="5">
        <v>0</v>
      </c>
      <c r="E29" s="5">
        <v>6.73</v>
      </c>
      <c r="F29" s="5"/>
      <c r="G29" s="5"/>
      <c r="H29" s="6"/>
      <c r="I29" s="6"/>
    </row>
    <row r="30" spans="1:9" ht="25.5" hidden="1" x14ac:dyDescent="0.25">
      <c r="A30" s="38" t="s">
        <v>39</v>
      </c>
      <c r="B30" s="39" t="s">
        <v>40</v>
      </c>
      <c r="C30" s="39" t="s">
        <v>16</v>
      </c>
      <c r="D30" s="5">
        <v>0</v>
      </c>
      <c r="E30" s="5">
        <v>0.41769000000000001</v>
      </c>
      <c r="F30" s="5"/>
      <c r="G30" s="5"/>
      <c r="H30" s="6"/>
      <c r="I30" s="6"/>
    </row>
    <row r="31" spans="1:9" ht="25.5" x14ac:dyDescent="0.25">
      <c r="A31" s="38" t="s">
        <v>97</v>
      </c>
      <c r="B31" s="39" t="s">
        <v>96</v>
      </c>
      <c r="C31" s="39" t="s">
        <v>16</v>
      </c>
      <c r="D31" s="5">
        <v>0</v>
      </c>
      <c r="E31" s="5">
        <v>-0.10545</v>
      </c>
      <c r="F31" s="5">
        <v>0</v>
      </c>
      <c r="G31" s="5">
        <v>0</v>
      </c>
      <c r="H31" s="6">
        <v>0</v>
      </c>
      <c r="I31" s="6">
        <v>0</v>
      </c>
    </row>
    <row r="32" spans="1:9" x14ac:dyDescent="0.25">
      <c r="A32" s="34" t="s">
        <v>41</v>
      </c>
      <c r="B32" s="35" t="s">
        <v>42</v>
      </c>
      <c r="C32" s="35"/>
      <c r="D32" s="3">
        <f>D33</f>
        <v>0.6</v>
      </c>
      <c r="E32" s="3">
        <f t="shared" ref="E32:I32" si="6">E33</f>
        <v>0</v>
      </c>
      <c r="F32" s="3">
        <f t="shared" si="6"/>
        <v>0</v>
      </c>
      <c r="G32" s="3">
        <f t="shared" si="6"/>
        <v>0</v>
      </c>
      <c r="H32" s="3">
        <f t="shared" si="6"/>
        <v>0</v>
      </c>
      <c r="I32" s="3">
        <f t="shared" si="6"/>
        <v>0</v>
      </c>
    </row>
    <row r="33" spans="1:9" ht="25.5" x14ac:dyDescent="0.25">
      <c r="A33" s="36" t="s">
        <v>43</v>
      </c>
      <c r="B33" s="37" t="s">
        <v>44</v>
      </c>
      <c r="C33" s="37"/>
      <c r="D33" s="4">
        <f>D34</f>
        <v>0.6</v>
      </c>
      <c r="E33" s="4">
        <f t="shared" ref="E33:F33" si="7">E34</f>
        <v>0</v>
      </c>
      <c r="F33" s="4">
        <f t="shared" si="7"/>
        <v>0</v>
      </c>
      <c r="G33" s="4">
        <f t="shared" ref="G33:I33" si="8">G34</f>
        <v>0</v>
      </c>
      <c r="H33" s="4">
        <f t="shared" si="8"/>
        <v>0</v>
      </c>
      <c r="I33" s="4">
        <f t="shared" si="8"/>
        <v>0</v>
      </c>
    </row>
    <row r="34" spans="1:9" ht="51" x14ac:dyDescent="0.25">
      <c r="A34" s="38" t="s">
        <v>45</v>
      </c>
      <c r="B34" s="39" t="s">
        <v>46</v>
      </c>
      <c r="C34" s="39" t="s">
        <v>47</v>
      </c>
      <c r="D34" s="5">
        <v>0.6</v>
      </c>
      <c r="E34" s="5">
        <v>0</v>
      </c>
      <c r="F34" s="5">
        <v>0</v>
      </c>
      <c r="G34" s="5">
        <v>0</v>
      </c>
      <c r="H34" s="6">
        <v>0</v>
      </c>
      <c r="I34" s="6">
        <v>0</v>
      </c>
    </row>
    <row r="35" spans="1:9" ht="25.5" x14ac:dyDescent="0.25">
      <c r="A35" s="24" t="s">
        <v>105</v>
      </c>
      <c r="B35" s="25" t="s">
        <v>106</v>
      </c>
      <c r="C35" s="25"/>
      <c r="D35" s="40">
        <f>D36</f>
        <v>0</v>
      </c>
      <c r="E35" s="40">
        <f t="shared" ref="E35:I35" si="9">E36</f>
        <v>35.183869999999999</v>
      </c>
      <c r="F35" s="40">
        <f t="shared" si="9"/>
        <v>0</v>
      </c>
      <c r="G35" s="40">
        <f t="shared" si="9"/>
        <v>26.388000000000002</v>
      </c>
      <c r="H35" s="40">
        <f t="shared" si="9"/>
        <v>26.388000000000002</v>
      </c>
      <c r="I35" s="40">
        <f t="shared" si="9"/>
        <v>26.388000000000002</v>
      </c>
    </row>
    <row r="36" spans="1:9" ht="51" x14ac:dyDescent="0.25">
      <c r="A36" s="26" t="s">
        <v>107</v>
      </c>
      <c r="B36" s="27" t="s">
        <v>108</v>
      </c>
      <c r="C36" s="27"/>
      <c r="D36" s="41">
        <f>D37</f>
        <v>0</v>
      </c>
      <c r="E36" s="41">
        <f t="shared" ref="E36:I36" si="10">E37</f>
        <v>35.183869999999999</v>
      </c>
      <c r="F36" s="41">
        <f t="shared" si="10"/>
        <v>0</v>
      </c>
      <c r="G36" s="41">
        <f t="shared" si="10"/>
        <v>26.388000000000002</v>
      </c>
      <c r="H36" s="41">
        <f t="shared" si="10"/>
        <v>26.388000000000002</v>
      </c>
      <c r="I36" s="41">
        <f t="shared" si="10"/>
        <v>26.388000000000002</v>
      </c>
    </row>
    <row r="37" spans="1:9" ht="38.25" x14ac:dyDescent="0.25">
      <c r="A37" s="28" t="s">
        <v>109</v>
      </c>
      <c r="B37" s="29" t="s">
        <v>110</v>
      </c>
      <c r="C37" s="39" t="s">
        <v>47</v>
      </c>
      <c r="D37" s="30">
        <v>0</v>
      </c>
      <c r="E37" s="30">
        <v>35.183869999999999</v>
      </c>
      <c r="F37" s="30">
        <v>0</v>
      </c>
      <c r="G37" s="30">
        <v>26.388000000000002</v>
      </c>
      <c r="H37" s="31">
        <v>26.388000000000002</v>
      </c>
      <c r="I37" s="31">
        <v>26.388000000000002</v>
      </c>
    </row>
    <row r="38" spans="1:9" ht="15.75" thickBot="1" x14ac:dyDescent="0.3">
      <c r="A38" s="32" t="s">
        <v>48</v>
      </c>
      <c r="B38" s="33" t="s">
        <v>49</v>
      </c>
      <c r="C38" s="33"/>
      <c r="D38" s="2">
        <f>D39+D51</f>
        <v>5833.9984999999997</v>
      </c>
      <c r="E38" s="2">
        <f t="shared" ref="E38:I38" si="11">E39+E51</f>
        <v>5125.8025699999998</v>
      </c>
      <c r="F38" s="2">
        <f t="shared" si="11"/>
        <v>5833.9974999999995</v>
      </c>
      <c r="G38" s="2">
        <f t="shared" si="11"/>
        <v>2751.2753999999995</v>
      </c>
      <c r="H38" s="2">
        <f t="shared" si="11"/>
        <v>2188.3862199999999</v>
      </c>
      <c r="I38" s="2">
        <f t="shared" si="11"/>
        <v>2191.3032199999998</v>
      </c>
    </row>
    <row r="39" spans="1:9" ht="25.5" x14ac:dyDescent="0.25">
      <c r="A39" s="34" t="s">
        <v>50</v>
      </c>
      <c r="B39" s="35" t="s">
        <v>51</v>
      </c>
      <c r="C39" s="35"/>
      <c r="D39" s="3">
        <f>D40+D42+D44+D48</f>
        <v>5826.9984999999997</v>
      </c>
      <c r="E39" s="3">
        <f t="shared" ref="E39:I39" si="12">E40+E42+E44+E48</f>
        <v>5118.8025699999998</v>
      </c>
      <c r="F39" s="3">
        <f t="shared" si="12"/>
        <v>5826.9974999999995</v>
      </c>
      <c r="G39" s="3">
        <f t="shared" si="12"/>
        <v>2751.2753999999995</v>
      </c>
      <c r="H39" s="3">
        <f t="shared" si="12"/>
        <v>2188.3862199999999</v>
      </c>
      <c r="I39" s="3">
        <f t="shared" si="12"/>
        <v>2191.3032199999998</v>
      </c>
    </row>
    <row r="40" spans="1:9" x14ac:dyDescent="0.25">
      <c r="A40" s="36" t="s">
        <v>52</v>
      </c>
      <c r="B40" s="37" t="s">
        <v>53</v>
      </c>
      <c r="C40" s="37"/>
      <c r="D40" s="4">
        <f>D41</f>
        <v>297.20699999999999</v>
      </c>
      <c r="E40" s="4">
        <f t="shared" ref="E40:I40" si="13">E41</f>
        <v>157.1</v>
      </c>
      <c r="F40" s="4">
        <f t="shared" si="13"/>
        <v>297.20999999999998</v>
      </c>
      <c r="G40" s="4">
        <f t="shared" si="13"/>
        <v>148.53399999999999</v>
      </c>
      <c r="H40" s="4">
        <f t="shared" si="13"/>
        <v>116.35</v>
      </c>
      <c r="I40" s="4">
        <f t="shared" si="13"/>
        <v>115.123</v>
      </c>
    </row>
    <row r="41" spans="1:9" ht="25.5" x14ac:dyDescent="0.25">
      <c r="A41" s="38" t="s">
        <v>54</v>
      </c>
      <c r="B41" s="39" t="s">
        <v>55</v>
      </c>
      <c r="C41" s="39" t="s">
        <v>47</v>
      </c>
      <c r="D41" s="5">
        <v>297.20699999999999</v>
      </c>
      <c r="E41" s="5">
        <v>157.1</v>
      </c>
      <c r="F41" s="5">
        <v>297.20999999999998</v>
      </c>
      <c r="G41" s="5">
        <v>148.53399999999999</v>
      </c>
      <c r="H41" s="6">
        <v>116.35</v>
      </c>
      <c r="I41" s="6">
        <v>115.123</v>
      </c>
    </row>
    <row r="42" spans="1:9" ht="25.5" x14ac:dyDescent="0.25">
      <c r="A42" s="36" t="s">
        <v>56</v>
      </c>
      <c r="B42" s="37" t="s">
        <v>57</v>
      </c>
      <c r="C42" s="37"/>
      <c r="D42" s="4">
        <f>D43</f>
        <v>2600</v>
      </c>
      <c r="E42" s="4">
        <f t="shared" ref="E42:I42" si="14">E43</f>
        <v>2600</v>
      </c>
      <c r="F42" s="4">
        <f t="shared" si="14"/>
        <v>2600</v>
      </c>
      <c r="G42" s="4">
        <f t="shared" si="14"/>
        <v>0</v>
      </c>
      <c r="H42" s="4">
        <f t="shared" si="14"/>
        <v>0</v>
      </c>
      <c r="I42" s="4">
        <f t="shared" si="14"/>
        <v>0</v>
      </c>
    </row>
    <row r="43" spans="1:9" ht="25.5" x14ac:dyDescent="0.25">
      <c r="A43" s="38" t="s">
        <v>58</v>
      </c>
      <c r="B43" s="39" t="s">
        <v>59</v>
      </c>
      <c r="C43" s="39" t="s">
        <v>47</v>
      </c>
      <c r="D43" s="5">
        <v>2600</v>
      </c>
      <c r="E43" s="5">
        <v>2600</v>
      </c>
      <c r="F43" s="5">
        <v>2600</v>
      </c>
      <c r="G43" s="5">
        <v>0</v>
      </c>
      <c r="H43" s="6">
        <v>0</v>
      </c>
      <c r="I43" s="6">
        <v>0</v>
      </c>
    </row>
    <row r="44" spans="1:9" x14ac:dyDescent="0.25">
      <c r="A44" s="36" t="s">
        <v>60</v>
      </c>
      <c r="B44" s="37" t="s">
        <v>61</v>
      </c>
      <c r="C44" s="37"/>
      <c r="D44" s="4">
        <f>D45+D46+D47</f>
        <v>85.837499999999991</v>
      </c>
      <c r="E44" s="4">
        <f t="shared" ref="E44:I44" si="15">E45+E46+E47</f>
        <v>43.234089999999995</v>
      </c>
      <c r="F44" s="4">
        <f t="shared" si="15"/>
        <v>85.837499999999991</v>
      </c>
      <c r="G44" s="4">
        <f t="shared" si="15"/>
        <v>90.432400000000015</v>
      </c>
      <c r="H44" s="4">
        <f t="shared" si="15"/>
        <v>93.543220000000005</v>
      </c>
      <c r="I44" s="4">
        <f t="shared" si="15"/>
        <v>96.457220000000007</v>
      </c>
    </row>
    <row r="45" spans="1:9" ht="25.5" x14ac:dyDescent="0.25">
      <c r="A45" s="38" t="s">
        <v>62</v>
      </c>
      <c r="B45" s="39" t="s">
        <v>63</v>
      </c>
      <c r="C45" s="39" t="s">
        <v>47</v>
      </c>
      <c r="D45" s="5">
        <v>26.206499999999998</v>
      </c>
      <c r="E45" s="5">
        <v>26.206499999999998</v>
      </c>
      <c r="F45" s="5">
        <v>26.206499999999998</v>
      </c>
      <c r="G45" s="5">
        <v>26.414400000000001</v>
      </c>
      <c r="H45" s="6">
        <v>27.022220000000001</v>
      </c>
      <c r="I45" s="6">
        <v>27.022220000000001</v>
      </c>
    </row>
    <row r="46" spans="1:9" ht="38.25" x14ac:dyDescent="0.25">
      <c r="A46" s="38" t="s">
        <v>64</v>
      </c>
      <c r="B46" s="39" t="s">
        <v>65</v>
      </c>
      <c r="C46" s="39" t="s">
        <v>47</v>
      </c>
      <c r="D46" s="5">
        <v>58.021000000000001</v>
      </c>
      <c r="E46" s="5">
        <v>17.02759</v>
      </c>
      <c r="F46" s="5">
        <v>58.021000000000001</v>
      </c>
      <c r="G46" s="5">
        <v>61.722000000000001</v>
      </c>
      <c r="H46" s="6">
        <v>64.156999999999996</v>
      </c>
      <c r="I46" s="6">
        <v>67.070999999999998</v>
      </c>
    </row>
    <row r="47" spans="1:9" ht="25.5" x14ac:dyDescent="0.25">
      <c r="A47" s="38" t="s">
        <v>66</v>
      </c>
      <c r="B47" s="39" t="s">
        <v>67</v>
      </c>
      <c r="C47" s="39" t="s">
        <v>47</v>
      </c>
      <c r="D47" s="5">
        <v>1.61</v>
      </c>
      <c r="E47" s="5">
        <v>0</v>
      </c>
      <c r="F47" s="5">
        <v>1.61</v>
      </c>
      <c r="G47" s="5">
        <v>2.2959999999999998</v>
      </c>
      <c r="H47" s="6">
        <v>2.3639999999999999</v>
      </c>
      <c r="I47" s="6">
        <v>2.3639999999999999</v>
      </c>
    </row>
    <row r="48" spans="1:9" x14ac:dyDescent="0.25">
      <c r="A48" s="36" t="s">
        <v>68</v>
      </c>
      <c r="B48" s="37" t="s">
        <v>69</v>
      </c>
      <c r="C48" s="37"/>
      <c r="D48" s="4">
        <f>D49+D50</f>
        <v>2843.9539999999997</v>
      </c>
      <c r="E48" s="4">
        <f t="shared" ref="E48:I48" si="16">E49+E50</f>
        <v>2318.46848</v>
      </c>
      <c r="F48" s="4">
        <f t="shared" si="16"/>
        <v>2843.95</v>
      </c>
      <c r="G48" s="4">
        <f t="shared" si="16"/>
        <v>2512.3089999999997</v>
      </c>
      <c r="H48" s="4">
        <f t="shared" si="16"/>
        <v>1978.4929999999999</v>
      </c>
      <c r="I48" s="4">
        <f t="shared" si="16"/>
        <v>1979.723</v>
      </c>
    </row>
    <row r="49" spans="1:9" ht="38.25" x14ac:dyDescent="0.25">
      <c r="A49" s="38" t="s">
        <v>70</v>
      </c>
      <c r="B49" s="39" t="s">
        <v>71</v>
      </c>
      <c r="C49" s="39" t="s">
        <v>47</v>
      </c>
      <c r="D49" s="5">
        <v>595.73400000000004</v>
      </c>
      <c r="E49" s="5">
        <v>499.48065000000003</v>
      </c>
      <c r="F49" s="5">
        <v>595.73</v>
      </c>
      <c r="G49" s="5">
        <v>424.45699999999999</v>
      </c>
      <c r="H49" s="6">
        <v>1.133</v>
      </c>
      <c r="I49" s="6">
        <v>1.133</v>
      </c>
    </row>
    <row r="50" spans="1:9" ht="25.5" x14ac:dyDescent="0.25">
      <c r="A50" s="38" t="s">
        <v>72</v>
      </c>
      <c r="B50" s="39" t="s">
        <v>73</v>
      </c>
      <c r="C50" s="39" t="s">
        <v>47</v>
      </c>
      <c r="D50" s="5">
        <v>2248.2199999999998</v>
      </c>
      <c r="E50" s="5">
        <v>1818.98783</v>
      </c>
      <c r="F50" s="5">
        <v>2248.2199999999998</v>
      </c>
      <c r="G50" s="5">
        <v>2087.8519999999999</v>
      </c>
      <c r="H50" s="6">
        <v>1977.36</v>
      </c>
      <c r="I50" s="6">
        <v>1978.59</v>
      </c>
    </row>
    <row r="51" spans="1:9" x14ac:dyDescent="0.25">
      <c r="A51" s="34" t="s">
        <v>74</v>
      </c>
      <c r="B51" s="35" t="s">
        <v>75</v>
      </c>
      <c r="C51" s="35"/>
      <c r="D51" s="3">
        <f>D52</f>
        <v>7</v>
      </c>
      <c r="E51" s="3">
        <f t="shared" ref="E51:I52" si="17">E52</f>
        <v>7</v>
      </c>
      <c r="F51" s="3">
        <f t="shared" si="17"/>
        <v>7</v>
      </c>
      <c r="G51" s="3">
        <f t="shared" si="17"/>
        <v>0</v>
      </c>
      <c r="H51" s="3">
        <f t="shared" si="17"/>
        <v>0</v>
      </c>
      <c r="I51" s="3">
        <f t="shared" si="17"/>
        <v>0</v>
      </c>
    </row>
    <row r="52" spans="1:9" x14ac:dyDescent="0.25">
      <c r="A52" s="36" t="s">
        <v>76</v>
      </c>
      <c r="B52" s="37" t="s">
        <v>77</v>
      </c>
      <c r="C52" s="37"/>
      <c r="D52" s="4">
        <f>D53</f>
        <v>7</v>
      </c>
      <c r="E52" s="4">
        <f t="shared" si="17"/>
        <v>7</v>
      </c>
      <c r="F52" s="4">
        <f t="shared" si="17"/>
        <v>7</v>
      </c>
      <c r="G52" s="4">
        <f t="shared" si="17"/>
        <v>0</v>
      </c>
      <c r="H52" s="4">
        <f t="shared" si="17"/>
        <v>0</v>
      </c>
      <c r="I52" s="4">
        <f t="shared" si="17"/>
        <v>0</v>
      </c>
    </row>
    <row r="53" spans="1:9" ht="25.5" x14ac:dyDescent="0.25">
      <c r="A53" s="38" t="s">
        <v>78</v>
      </c>
      <c r="B53" s="39" t="s">
        <v>79</v>
      </c>
      <c r="C53" s="39" t="s">
        <v>47</v>
      </c>
      <c r="D53" s="5">
        <v>7</v>
      </c>
      <c r="E53" s="5">
        <v>7</v>
      </c>
      <c r="F53" s="5">
        <v>7</v>
      </c>
      <c r="G53" s="5">
        <v>0</v>
      </c>
      <c r="H53" s="6">
        <v>0</v>
      </c>
      <c r="I53" s="6">
        <v>0</v>
      </c>
    </row>
    <row r="54" spans="1:9" ht="15.75" thickBot="1" x14ac:dyDescent="0.3">
      <c r="A54" s="7"/>
      <c r="B54" s="8"/>
      <c r="C54" s="8"/>
      <c r="D54" s="8"/>
      <c r="E54" s="8"/>
      <c r="F54" s="8"/>
      <c r="G54" s="8"/>
      <c r="H54" s="9"/>
      <c r="I54" s="9"/>
    </row>
    <row r="55" spans="1:9" ht="15.75" thickBot="1" x14ac:dyDescent="0.3">
      <c r="A55" s="10" t="s">
        <v>80</v>
      </c>
      <c r="B55" s="11"/>
      <c r="C55" s="11"/>
      <c r="D55" s="12">
        <f>D38+D13</f>
        <v>5853.6785</v>
      </c>
      <c r="E55" s="12">
        <f t="shared" ref="E55:I55" si="18">E38+E13</f>
        <v>5182.8063199999997</v>
      </c>
      <c r="F55" s="12">
        <f t="shared" si="18"/>
        <v>5853.6774999999998</v>
      </c>
      <c r="G55" s="12">
        <f t="shared" si="18"/>
        <v>2800.6633999999995</v>
      </c>
      <c r="H55" s="12">
        <f t="shared" si="18"/>
        <v>2237.7742199999998</v>
      </c>
      <c r="I55" s="12">
        <f t="shared" si="18"/>
        <v>2240.6912199999997</v>
      </c>
    </row>
    <row r="56" spans="1:9" x14ac:dyDescent="0.25">
      <c r="A56" s="13"/>
      <c r="B56" s="13"/>
      <c r="C56" s="13"/>
      <c r="D56" s="13"/>
      <c r="E56" s="13"/>
      <c r="F56" s="13"/>
      <c r="G56" s="13"/>
      <c r="H56" s="13"/>
    </row>
    <row r="57" spans="1:9" x14ac:dyDescent="0.25">
      <c r="A57" s="42"/>
      <c r="B57" s="43"/>
      <c r="C57" s="43"/>
      <c r="D57" s="43"/>
      <c r="E57" s="43"/>
      <c r="F57" s="43"/>
      <c r="G57" s="43"/>
      <c r="H57" s="43"/>
    </row>
  </sheetData>
  <mergeCells count="9">
    <mergeCell ref="A57:H57"/>
    <mergeCell ref="A1:I3"/>
    <mergeCell ref="A9:I9"/>
    <mergeCell ref="A10:B10"/>
    <mergeCell ref="C10:C11"/>
    <mergeCell ref="D10:D11"/>
    <mergeCell ref="E10:E11"/>
    <mergeCell ref="F10:F11"/>
    <mergeCell ref="G10:I10"/>
  </mergeCells>
  <pageMargins left="0.70866141732283472" right="0.70866141732283472" top="0" bottom="0" header="0" footer="0"/>
  <pageSetup paperSize="9" scale="52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BAB92A7-D2FC-42AB-9EE1-A495BE2AE06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cp:lastPrinted>2023-11-23T09:31:14Z</cp:lastPrinted>
  <dcterms:created xsi:type="dcterms:W3CDTF">2022-11-10T13:53:37Z</dcterms:created>
  <dcterms:modified xsi:type="dcterms:W3CDTF">2023-11-23T09:31:31Z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151)(18).xlsx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