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30" yWindow="915" windowWidth="15450" windowHeight="7920"/>
  </bookViews>
  <sheets>
    <sheet name="Справка" sheetId="1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2" l="1"/>
  <c r="E17" i="12"/>
  <c r="B17" i="12"/>
  <c r="H8" i="12" l="1"/>
  <c r="I16" i="12" l="1"/>
  <c r="C17" i="12" l="1"/>
  <c r="H7" i="12" l="1"/>
  <c r="I8" i="12" l="1"/>
  <c r="I9" i="12"/>
  <c r="I13" i="12"/>
  <c r="I12" i="12"/>
  <c r="I14" i="12"/>
  <c r="I11" i="12"/>
  <c r="I15" i="12"/>
  <c r="I10" i="12"/>
  <c r="I7" i="12"/>
  <c r="H9" i="12"/>
  <c r="H13" i="12"/>
  <c r="H12" i="12"/>
  <c r="H16" i="12"/>
  <c r="H14" i="12"/>
  <c r="H11" i="12"/>
  <c r="H15" i="12"/>
  <c r="H10" i="12"/>
  <c r="G8" i="12"/>
  <c r="G9" i="12"/>
  <c r="G13" i="12"/>
  <c r="G12" i="12"/>
  <c r="G16" i="12"/>
  <c r="G14" i="12"/>
  <c r="G11" i="12"/>
  <c r="G15" i="12"/>
  <c r="G10" i="12"/>
  <c r="G7" i="12"/>
  <c r="D8" i="12"/>
  <c r="D9" i="12"/>
  <c r="D13" i="12"/>
  <c r="D12" i="12"/>
  <c r="D16" i="12"/>
  <c r="D14" i="12"/>
  <c r="D11" i="12"/>
  <c r="D15" i="12"/>
  <c r="D10" i="12"/>
  <c r="D7" i="12"/>
  <c r="D17" i="12" l="1"/>
  <c r="G17" i="12" l="1"/>
  <c r="H17" i="12"/>
  <c r="I17" i="12"/>
</calcChain>
</file>

<file path=xl/sharedStrings.xml><?xml version="1.0" encoding="utf-8"?>
<sst xmlns="http://schemas.openxmlformats.org/spreadsheetml/2006/main" count="26" uniqueCount="21">
  <si>
    <t>СПРАВКА</t>
  </si>
  <si>
    <t>МО</t>
  </si>
  <si>
    <t>Доходы</t>
  </si>
  <si>
    <t>Расходы</t>
  </si>
  <si>
    <t>Дефицит (-)/Профицит (+)</t>
  </si>
  <si>
    <t>План</t>
  </si>
  <si>
    <t>Исполнено</t>
  </si>
  <si>
    <t>%</t>
  </si>
  <si>
    <t>Итого</t>
  </si>
  <si>
    <t>МР "Княжпогостский"</t>
  </si>
  <si>
    <t>ГП "Емва"</t>
  </si>
  <si>
    <t>ГП "Синдор"</t>
  </si>
  <si>
    <t>СП "Тракт"</t>
  </si>
  <si>
    <t>СП "Серегово"</t>
  </si>
  <si>
    <t>СП "Шошка"</t>
  </si>
  <si>
    <t>СП "Туръя"</t>
  </si>
  <si>
    <t>СП "Мещура"</t>
  </si>
  <si>
    <t>СП "Чиньяворык"</t>
  </si>
  <si>
    <t>СП "Иоссер"</t>
  </si>
  <si>
    <t>Ед.изм: рубль</t>
  </si>
  <si>
    <t>об исполнении местных бюджетов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</si>
</sst>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</font>
    <font>
      <sz val="10"/>
      <color rgb="FF000000"/>
      <name val="Arial"/>
      <family val="2"/>
      <charset val="204"/>
    </font>
    <font>
      <b/>
      <sz val="10"/>
      <color rgb="FF00000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FF00"/>
        <bgColor indexed="64"/>
      </patternFill>
    </fill>
    <fill>
      <patternFill patternType="solid">
        <fgColor rgb="FFFFD5AB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166" fontId="4" fillId="0" borderId="5">
      <alignment horizontal="right" vertical="top" shrinkToFit="1"/>
    </xf>
    <xf numFmtId="166" fontId="4" fillId="0" borderId="6">
      <alignment horizontal="right" vertical="top" shrinkToFit="1"/>
    </xf>
    <xf numFmtId="4" fontId="5" fillId="2" borderId="5">
      <alignment horizontal="right" vertical="top" shrinkToFit="1"/>
    </xf>
    <xf numFmtId="4" fontId="5" fillId="2" borderId="6">
      <alignment horizontal="right" vertical="top" shrinkToFit="1"/>
    </xf>
    <xf numFmtId="4" fontId="5" fillId="2" borderId="5">
      <alignment horizontal="right" vertical="top" shrinkToFit="1"/>
    </xf>
    <xf numFmtId="4" fontId="9" fillId="4" borderId="8">
      <alignment horizontal="right" shrinkToFit="1"/>
    </xf>
    <xf numFmtId="4" fontId="9" fillId="4" borderId="9">
      <alignment horizontal="right" shrinkToFit="1"/>
    </xf>
  </cellStyleXfs>
  <cellXfs count="29">
    <xf numFmtId="0" fontId="0" fillId="0" borderId="0" xfId="0"/>
    <xf numFmtId="0" fontId="7" fillId="0" borderId="0" xfId="0" applyFont="1" applyProtection="1">
      <protection locked="0"/>
    </xf>
    <xf numFmtId="0" fontId="6" fillId="0" borderId="0" xfId="0" applyFont="1" applyProtection="1">
      <protection locked="0"/>
    </xf>
    <xf numFmtId="3" fontId="7" fillId="0" borderId="2" xfId="0" applyNumberFormat="1" applyFont="1" applyBorder="1" applyProtection="1"/>
    <xf numFmtId="165" fontId="7" fillId="0" borderId="2" xfId="2" applyNumberFormat="1" applyFont="1" applyFill="1" applyBorder="1" applyProtection="1"/>
    <xf numFmtId="3" fontId="7" fillId="0" borderId="0" xfId="0" applyNumberFormat="1" applyFont="1" applyProtection="1"/>
    <xf numFmtId="3" fontId="7" fillId="0" borderId="2" xfId="0" applyNumberFormat="1" applyFont="1" applyBorder="1" applyProtection="1">
      <protection locked="0"/>
    </xf>
    <xf numFmtId="3" fontId="7" fillId="0" borderId="0" xfId="0" applyNumberFormat="1" applyFont="1" applyProtection="1">
      <protection locked="0"/>
    </xf>
    <xf numFmtId="0" fontId="8" fillId="0" borderId="0" xfId="0" applyFont="1"/>
    <xf numFmtId="0" fontId="7" fillId="0" borderId="0" xfId="0" applyFont="1"/>
    <xf numFmtId="4" fontId="7" fillId="0" borderId="0" xfId="0" applyNumberFormat="1" applyFont="1" applyProtection="1">
      <protection locked="0"/>
    </xf>
    <xf numFmtId="4" fontId="7" fillId="0" borderId="0" xfId="0" applyNumberFormat="1" applyFont="1"/>
    <xf numFmtId="3" fontId="6" fillId="3" borderId="2" xfId="0" applyNumberFormat="1" applyFont="1" applyFill="1" applyBorder="1" applyProtection="1">
      <protection locked="0"/>
    </xf>
    <xf numFmtId="165" fontId="6" fillId="3" borderId="2" xfId="2" applyNumberFormat="1" applyFont="1" applyFill="1" applyBorder="1" applyProtection="1"/>
    <xf numFmtId="4" fontId="7" fillId="0" borderId="2" xfId="1" applyNumberFormat="1" applyFont="1" applyBorder="1" applyProtection="1"/>
    <xf numFmtId="4" fontId="7" fillId="0" borderId="2" xfId="0" applyNumberFormat="1" applyFont="1" applyBorder="1" applyProtection="1"/>
    <xf numFmtId="4" fontId="7" fillId="0" borderId="2" xfId="0" applyNumberFormat="1" applyFont="1" applyBorder="1" applyProtection="1">
      <protection locked="0"/>
    </xf>
    <xf numFmtId="4" fontId="6" fillId="3" borderId="2" xfId="0" applyNumberFormat="1" applyFont="1" applyFill="1" applyBorder="1" applyProtection="1">
      <protection locked="0"/>
    </xf>
    <xf numFmtId="4" fontId="7" fillId="0" borderId="2" xfId="1" applyNumberFormat="1" applyFont="1" applyBorder="1" applyAlignment="1" applyProtection="1">
      <alignment wrapText="1"/>
    </xf>
    <xf numFmtId="4" fontId="6" fillId="3" borderId="2" xfId="0" applyNumberFormat="1" applyFont="1" applyFill="1" applyBorder="1" applyAlignment="1" applyProtection="1">
      <alignment wrapText="1"/>
      <protection locked="0"/>
    </xf>
    <xf numFmtId="4" fontId="6" fillId="3" borderId="2" xfId="1" applyNumberFormat="1" applyFont="1" applyFill="1" applyBorder="1" applyProtection="1"/>
    <xf numFmtId="0" fontId="6" fillId="0" borderId="0" xfId="0" applyFont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right"/>
      <protection locked="0"/>
    </xf>
  </cellXfs>
  <cellStyles count="11">
    <cellStyle name="ex58" xfId="9"/>
    <cellStyle name="ex59" xfId="10"/>
    <cellStyle name="ex62" xfId="8"/>
    <cellStyle name="ex63" xfId="6"/>
    <cellStyle name="ex64" xfId="7"/>
    <cellStyle name="st65" xfId="4"/>
    <cellStyle name="st66" xfId="5"/>
    <cellStyle name="Обычный" xfId="0" builtinId="0"/>
    <cellStyle name="Обычный 6" xfId="3"/>
    <cellStyle name="Обычный_Справка" xfId="2"/>
    <cellStyle name="Финансовый" xfId="1" builtinId="3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0</xdr:rowOff>
    </xdr:from>
    <xdr:to>
      <xdr:col>7</xdr:col>
      <xdr:colOff>0</xdr:colOff>
      <xdr:row>5</xdr:row>
      <xdr:rowOff>0</xdr:rowOff>
    </xdr:to>
    <xdr:sp macro="" textlink="">
      <xdr:nvSpPr>
        <xdr:cNvPr id="2" name="Line 22"/>
        <xdr:cNvSpPr>
          <a:spLocks noChangeShapeType="1"/>
        </xdr:cNvSpPr>
      </xdr:nvSpPr>
      <xdr:spPr bwMode="auto">
        <a:xfrm>
          <a:off x="8503920" y="116586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3" name="Line 24"/>
        <xdr:cNvSpPr>
          <a:spLocks noChangeShapeType="1"/>
        </xdr:cNvSpPr>
      </xdr:nvSpPr>
      <xdr:spPr bwMode="auto">
        <a:xfrm flipH="1">
          <a:off x="8503920" y="33528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1"/>
  <sheetViews>
    <sheetView tabSelected="1" zoomScaleNormal="100" zoomScaleSheetLayoutView="100" workbookViewId="0">
      <selection activeCell="H3" sqref="H3:I3"/>
    </sheetView>
  </sheetViews>
  <sheetFormatPr defaultColWidth="8.85546875" defaultRowHeight="15.75" x14ac:dyDescent="0.25"/>
  <cols>
    <col min="1" max="1" width="28" style="1" customWidth="1"/>
    <col min="2" max="3" width="19.28515625" style="1" customWidth="1"/>
    <col min="4" max="4" width="16.7109375" style="1" customWidth="1"/>
    <col min="5" max="5" width="19.28515625" style="1" customWidth="1"/>
    <col min="6" max="6" width="18.7109375" style="1" customWidth="1"/>
    <col min="7" max="7" width="15.5703125" style="1" customWidth="1"/>
    <col min="8" max="8" width="17.42578125" style="1" customWidth="1"/>
    <col min="9" max="9" width="17" style="1" customWidth="1"/>
    <col min="10" max="16384" width="8.85546875" style="1"/>
  </cols>
  <sheetData>
    <row r="1" spans="1:9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</row>
    <row r="2" spans="1:9" x14ac:dyDescent="0.25">
      <c r="A2" s="21" t="s">
        <v>20</v>
      </c>
      <c r="B2" s="21"/>
      <c r="C2" s="21"/>
      <c r="D2" s="21"/>
      <c r="E2" s="21"/>
      <c r="F2" s="21"/>
      <c r="G2" s="21"/>
      <c r="H2" s="21"/>
      <c r="I2" s="21"/>
    </row>
    <row r="3" spans="1:9" x14ac:dyDescent="0.25">
      <c r="A3" s="2"/>
      <c r="B3" s="2"/>
      <c r="C3" s="2"/>
      <c r="D3" s="2"/>
      <c r="E3" s="2"/>
      <c r="F3" s="2"/>
      <c r="G3" s="2"/>
      <c r="H3" s="28" t="s">
        <v>19</v>
      </c>
      <c r="I3" s="28"/>
    </row>
    <row r="4" spans="1:9" ht="30.4" customHeight="1" x14ac:dyDescent="0.25">
      <c r="A4" s="23" t="s">
        <v>1</v>
      </c>
      <c r="B4" s="22" t="s">
        <v>2</v>
      </c>
      <c r="C4" s="22"/>
      <c r="D4" s="22"/>
      <c r="E4" s="22" t="s">
        <v>3</v>
      </c>
      <c r="F4" s="22"/>
      <c r="G4" s="22"/>
      <c r="H4" s="22" t="s">
        <v>4</v>
      </c>
      <c r="I4" s="22"/>
    </row>
    <row r="5" spans="1:9" ht="23.25" customHeight="1" x14ac:dyDescent="0.25">
      <c r="A5" s="24"/>
      <c r="B5" s="26" t="s">
        <v>5</v>
      </c>
      <c r="C5" s="26" t="s">
        <v>6</v>
      </c>
      <c r="D5" s="26" t="s">
        <v>7</v>
      </c>
      <c r="E5" s="26" t="s">
        <v>5</v>
      </c>
      <c r="F5" s="26" t="s">
        <v>6</v>
      </c>
      <c r="G5" s="26" t="s">
        <v>7</v>
      </c>
      <c r="H5" s="26" t="s">
        <v>5</v>
      </c>
      <c r="I5" s="26" t="s">
        <v>6</v>
      </c>
    </row>
    <row r="6" spans="1:9" ht="21.75" customHeight="1" x14ac:dyDescent="0.25">
      <c r="A6" s="25"/>
      <c r="B6" s="27"/>
      <c r="C6" s="27"/>
      <c r="D6" s="27"/>
      <c r="E6" s="27"/>
      <c r="F6" s="27"/>
      <c r="G6" s="27"/>
      <c r="H6" s="27"/>
      <c r="I6" s="27"/>
    </row>
    <row r="7" spans="1:9" s="5" customFormat="1" x14ac:dyDescent="0.25">
      <c r="A7" s="3" t="s">
        <v>9</v>
      </c>
      <c r="B7" s="14">
        <v>1020977400.21</v>
      </c>
      <c r="C7" s="14">
        <v>1047970880.78</v>
      </c>
      <c r="D7" s="4">
        <f>(C7/B7)</f>
        <v>1.0264388619811249</v>
      </c>
      <c r="E7" s="18">
        <v>1085588701.3800001</v>
      </c>
      <c r="F7" s="18">
        <v>1064023809.4</v>
      </c>
      <c r="G7" s="4">
        <f>F7/E7</f>
        <v>0.98013530174679708</v>
      </c>
      <c r="H7" s="14">
        <f>B7-E7</f>
        <v>-64611301.170000076</v>
      </c>
      <c r="I7" s="14">
        <f>C7-F7</f>
        <v>-16052928.620000005</v>
      </c>
    </row>
    <row r="8" spans="1:9" s="5" customFormat="1" x14ac:dyDescent="0.25">
      <c r="A8" s="3" t="s">
        <v>10</v>
      </c>
      <c r="B8" s="15">
        <v>55199483</v>
      </c>
      <c r="C8" s="15">
        <v>61038682.609999999</v>
      </c>
      <c r="D8" s="4">
        <f t="shared" ref="D8:D16" si="0">(C8/B8)</f>
        <v>1.1057835923934287</v>
      </c>
      <c r="E8" s="14">
        <v>56568684.32</v>
      </c>
      <c r="F8" s="14">
        <v>52835083.579999998</v>
      </c>
      <c r="G8" s="4">
        <f t="shared" ref="G8:G16" si="1">F8/E8</f>
        <v>0.93399880543659775</v>
      </c>
      <c r="H8" s="14">
        <f>B8-E8</f>
        <v>-1369201.3200000003</v>
      </c>
      <c r="I8" s="14">
        <f t="shared" ref="I8:I13" si="2">C8-F8</f>
        <v>8203599.0300000012</v>
      </c>
    </row>
    <row r="9" spans="1:9" s="5" customFormat="1" x14ac:dyDescent="0.25">
      <c r="A9" s="3" t="s">
        <v>11</v>
      </c>
      <c r="B9" s="15">
        <v>32644857</v>
      </c>
      <c r="C9" s="15">
        <v>34350581.490000002</v>
      </c>
      <c r="D9" s="4">
        <f t="shared" si="0"/>
        <v>1.0522509407837199</v>
      </c>
      <c r="E9" s="14">
        <v>34195887.07</v>
      </c>
      <c r="F9" s="14">
        <v>25051409.899999999</v>
      </c>
      <c r="G9" s="4">
        <f t="shared" si="1"/>
        <v>0.73258546703932592</v>
      </c>
      <c r="H9" s="14">
        <f t="shared" ref="H9:H16" si="3">B9-E9</f>
        <v>-1551030.0700000003</v>
      </c>
      <c r="I9" s="14">
        <f t="shared" si="2"/>
        <v>9299171.5900000036</v>
      </c>
    </row>
    <row r="10" spans="1:9" s="7" customFormat="1" x14ac:dyDescent="0.25">
      <c r="A10" s="6" t="s">
        <v>18</v>
      </c>
      <c r="B10" s="16">
        <v>9982937</v>
      </c>
      <c r="C10" s="16">
        <v>9993049.8100000005</v>
      </c>
      <c r="D10" s="4">
        <f>(C10/B10)</f>
        <v>1.0010130094981067</v>
      </c>
      <c r="E10" s="14">
        <v>10094154.08</v>
      </c>
      <c r="F10" s="14">
        <v>9637445.0800000001</v>
      </c>
      <c r="G10" s="4">
        <f>F10/E10</f>
        <v>0.9547550992009427</v>
      </c>
      <c r="H10" s="14">
        <f t="shared" ref="H10:I12" si="4">B10-E10</f>
        <v>-111217.08000000007</v>
      </c>
      <c r="I10" s="14">
        <f t="shared" si="4"/>
        <v>355604.73000000045</v>
      </c>
    </row>
    <row r="11" spans="1:9" s="7" customFormat="1" x14ac:dyDescent="0.25">
      <c r="A11" s="6" t="s">
        <v>16</v>
      </c>
      <c r="B11" s="16">
        <v>6133862.4000000004</v>
      </c>
      <c r="C11" s="16">
        <v>6119672.9400000004</v>
      </c>
      <c r="D11" s="4">
        <f>(C11/B11)</f>
        <v>0.99768670063417142</v>
      </c>
      <c r="E11" s="14">
        <v>6134862.4000000004</v>
      </c>
      <c r="F11" s="14">
        <v>6118621.8200000003</v>
      </c>
      <c r="G11" s="4">
        <f>F11/E11</f>
        <v>0.9973527393214231</v>
      </c>
      <c r="H11" s="14">
        <f t="shared" si="4"/>
        <v>-1000</v>
      </c>
      <c r="I11" s="14">
        <f t="shared" si="4"/>
        <v>1051.1200000001118</v>
      </c>
    </row>
    <row r="12" spans="1:9" s="7" customFormat="1" x14ac:dyDescent="0.25">
      <c r="A12" s="6" t="s">
        <v>13</v>
      </c>
      <c r="B12" s="16">
        <v>5987480.0999999996</v>
      </c>
      <c r="C12" s="16">
        <v>5531943.46</v>
      </c>
      <c r="D12" s="4">
        <f>(C12/B12)</f>
        <v>0.92391847114448034</v>
      </c>
      <c r="E12" s="14">
        <v>5988480.0999999996</v>
      </c>
      <c r="F12" s="14">
        <v>5530216.6699999999</v>
      </c>
      <c r="G12" s="4">
        <f>F12/E12</f>
        <v>0.92347583654824206</v>
      </c>
      <c r="H12" s="14">
        <f t="shared" si="4"/>
        <v>-1000</v>
      </c>
      <c r="I12" s="14">
        <f t="shared" si="4"/>
        <v>1726.7900000000373</v>
      </c>
    </row>
    <row r="13" spans="1:9" s="5" customFormat="1" x14ac:dyDescent="0.25">
      <c r="A13" s="3" t="s">
        <v>12</v>
      </c>
      <c r="B13" s="15">
        <v>12615986.300000001</v>
      </c>
      <c r="C13" s="15">
        <v>12594457.470000001</v>
      </c>
      <c r="D13" s="4">
        <f t="shared" si="0"/>
        <v>0.99829352779179859</v>
      </c>
      <c r="E13" s="14">
        <v>12662060.51</v>
      </c>
      <c r="F13" s="14">
        <v>11432684.33</v>
      </c>
      <c r="G13" s="4">
        <f t="shared" si="1"/>
        <v>0.90290867911829309</v>
      </c>
      <c r="H13" s="14">
        <f t="shared" si="3"/>
        <v>-46074.209999999031</v>
      </c>
      <c r="I13" s="14">
        <f t="shared" si="2"/>
        <v>1161773.1400000006</v>
      </c>
    </row>
    <row r="14" spans="1:9" s="7" customFormat="1" x14ac:dyDescent="0.25">
      <c r="A14" s="6" t="s">
        <v>15</v>
      </c>
      <c r="B14" s="16">
        <v>2633326.54</v>
      </c>
      <c r="C14" s="16">
        <v>2420783.64</v>
      </c>
      <c r="D14" s="4">
        <f>(C14/B14)</f>
        <v>0.9192872981107767</v>
      </c>
      <c r="E14" s="14">
        <v>2634326.54</v>
      </c>
      <c r="F14" s="14">
        <v>2375500.92</v>
      </c>
      <c r="G14" s="4">
        <f>F14/E14</f>
        <v>0.90174884697475655</v>
      </c>
      <c r="H14" s="14">
        <f>B14-E14</f>
        <v>-1000</v>
      </c>
      <c r="I14" s="14">
        <f>C14-F14</f>
        <v>45282.720000000205</v>
      </c>
    </row>
    <row r="15" spans="1:9" s="7" customFormat="1" x14ac:dyDescent="0.25">
      <c r="A15" s="6" t="s">
        <v>17</v>
      </c>
      <c r="B15" s="16">
        <v>17627030</v>
      </c>
      <c r="C15" s="16">
        <v>18796895.129999999</v>
      </c>
      <c r="D15" s="4">
        <f>(C15/B15)</f>
        <v>1.0663676824740185</v>
      </c>
      <c r="E15" s="14">
        <v>18410519.73</v>
      </c>
      <c r="F15" s="14">
        <v>16817845.73</v>
      </c>
      <c r="G15" s="4">
        <f>F15/E15</f>
        <v>0.91349108969451132</v>
      </c>
      <c r="H15" s="14">
        <f>B15-E15</f>
        <v>-783489.73000000045</v>
      </c>
      <c r="I15" s="14">
        <f>C15-F15</f>
        <v>1979049.3999999985</v>
      </c>
    </row>
    <row r="16" spans="1:9" s="5" customFormat="1" x14ac:dyDescent="0.25">
      <c r="A16" s="3" t="s">
        <v>14</v>
      </c>
      <c r="B16" s="15">
        <v>9203336.75</v>
      </c>
      <c r="C16" s="15">
        <v>9235681.7699999996</v>
      </c>
      <c r="D16" s="4">
        <f t="shared" si="0"/>
        <v>1.0035144883729261</v>
      </c>
      <c r="E16" s="14">
        <v>9204336.75</v>
      </c>
      <c r="F16" s="14">
        <v>8998936.75</v>
      </c>
      <c r="G16" s="4">
        <f t="shared" si="1"/>
        <v>0.9776844322867696</v>
      </c>
      <c r="H16" s="14">
        <f t="shared" si="3"/>
        <v>-1000</v>
      </c>
      <c r="I16" s="14">
        <f>C16-F16</f>
        <v>236745.01999999955</v>
      </c>
    </row>
    <row r="17" spans="1:9" s="7" customFormat="1" x14ac:dyDescent="0.25">
      <c r="A17" s="12" t="s">
        <v>8</v>
      </c>
      <c r="B17" s="17">
        <f>SUM(B7:B16)</f>
        <v>1173005699.3</v>
      </c>
      <c r="C17" s="17">
        <f>SUM(C7:C16)</f>
        <v>1208052629.1000001</v>
      </c>
      <c r="D17" s="13">
        <f t="shared" ref="D17" si="5">(C17/B17)</f>
        <v>1.0298778853512089</v>
      </c>
      <c r="E17" s="19">
        <f>SUM(E7:E16)</f>
        <v>1241482012.8799999</v>
      </c>
      <c r="F17" s="19">
        <f>SUM(F7:F16)</f>
        <v>1202821554.1800001</v>
      </c>
      <c r="G17" s="13">
        <f>F17/E17</f>
        <v>0.96885942905421962</v>
      </c>
      <c r="H17" s="20">
        <f t="shared" ref="H17:I17" si="6">B17-E17</f>
        <v>-68476313.579999924</v>
      </c>
      <c r="I17" s="20">
        <f t="shared" si="6"/>
        <v>5231074.9200000763</v>
      </c>
    </row>
    <row r="18" spans="1:9" x14ac:dyDescent="0.25">
      <c r="A18" s="8"/>
      <c r="B18" s="9"/>
      <c r="C18" s="9"/>
      <c r="D18" s="9"/>
      <c r="E18" s="9"/>
      <c r="F18" s="9"/>
      <c r="G18" s="9"/>
      <c r="H18" s="9"/>
      <c r="I18" s="9"/>
    </row>
    <row r="19" spans="1:9" x14ac:dyDescent="0.25">
      <c r="A19" s="9"/>
      <c r="B19" s="9"/>
      <c r="C19" s="9"/>
      <c r="D19" s="9"/>
      <c r="E19" s="10"/>
      <c r="F19" s="10"/>
    </row>
    <row r="20" spans="1:9" x14ac:dyDescent="0.25">
      <c r="A20" s="9"/>
      <c r="B20" s="11"/>
      <c r="C20" s="9"/>
      <c r="D20" s="9"/>
      <c r="E20" s="10"/>
      <c r="F20" s="10"/>
    </row>
    <row r="21" spans="1:9" x14ac:dyDescent="0.25">
      <c r="F21" s="10"/>
    </row>
  </sheetData>
  <mergeCells count="15">
    <mergeCell ref="A1:I1"/>
    <mergeCell ref="A2:I2"/>
    <mergeCell ref="B4:D4"/>
    <mergeCell ref="E4:G4"/>
    <mergeCell ref="H4:I4"/>
    <mergeCell ref="A4:A6"/>
    <mergeCell ref="B5:B6"/>
    <mergeCell ref="C5:C6"/>
    <mergeCell ref="D5:D6"/>
    <mergeCell ref="E5:E6"/>
    <mergeCell ref="F5:F6"/>
    <mergeCell ref="G5:G6"/>
    <mergeCell ref="H5:H6"/>
    <mergeCell ref="I5:I6"/>
    <mergeCell ref="H3:I3"/>
  </mergeCells>
  <conditionalFormatting sqref="D7:D18">
    <cfRule type="cellIs" dxfId="0" priority="1" operator="lessThan">
      <formula>0</formula>
    </cfRule>
  </conditionalFormatting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Симонова Татьяна Геннадьевна</dc:creator>
  <cp:lastModifiedBy>Sazonenko</cp:lastModifiedBy>
  <cp:lastPrinted>2019-06-24T11:54:20Z</cp:lastPrinted>
  <dcterms:created xsi:type="dcterms:W3CDTF">2016-02-18T14:11:37Z</dcterms:created>
  <dcterms:modified xsi:type="dcterms:W3CDTF">2025-01-15T08:35:52Z</dcterms:modified>
</cp:coreProperties>
</file>