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180" windowWidth="17520" windowHeight="119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2" i="1"/>
  <c r="G13" i="1"/>
  <c r="G14" i="1"/>
  <c r="G15" i="1"/>
  <c r="G16" i="1"/>
  <c r="G17" i="1"/>
  <c r="E7" i="1"/>
  <c r="E8" i="1"/>
  <c r="E9" i="1"/>
  <c r="E10" i="1"/>
  <c r="E12" i="1"/>
  <c r="E13" i="1"/>
  <c r="E14" i="1"/>
  <c r="E15" i="1"/>
  <c r="E16" i="1"/>
  <c r="E17" i="1"/>
  <c r="G21" i="1"/>
  <c r="G23" i="1"/>
  <c r="G24" i="1"/>
  <c r="G19" i="1"/>
  <c r="E20" i="1"/>
  <c r="E21" i="1"/>
  <c r="E23" i="1"/>
  <c r="G6" i="1" l="1"/>
  <c r="D18" i="1" l="1"/>
  <c r="C18" i="1" l="1"/>
  <c r="C5" i="1"/>
  <c r="F18" i="1" l="1"/>
  <c r="F5" i="1"/>
  <c r="F4" i="1" l="1"/>
  <c r="C4" i="1" l="1"/>
  <c r="E6" i="1"/>
  <c r="D5" i="1" l="1"/>
  <c r="D4" i="1" s="1"/>
  <c r="G18" i="1" l="1"/>
  <c r="G5" i="1" l="1"/>
  <c r="E19" i="1"/>
  <c r="E18" i="1"/>
  <c r="E5" i="1"/>
  <c r="G4" i="1" l="1"/>
  <c r="E4" i="1"/>
</calcChain>
</file>

<file path=xl/sharedStrings.xml><?xml version="1.0" encoding="utf-8"?>
<sst xmlns="http://schemas.openxmlformats.org/spreadsheetml/2006/main" count="63" uniqueCount="51">
  <si>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</si>
  <si>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</si>
  <si>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</si>
  <si>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</si>
  <si>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</si>
  <si>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</si>
  <si>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</si>
  <si>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</si>
  <si>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</si>
  <si>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</si>
  <si>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</si>
  <si>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</si>
  <si>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</si>
  <si>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</si>
  <si>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</si>
  <si>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</si>
  <si>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</si>
  <si>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</si>
  <si>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</si>
  <si>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</si>
  <si>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</si>
  <si>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</si>
  <si>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</si>
  <si>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</si>
  <si>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</si>
  <si>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</si>
  <si>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</si>
  <si>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</si>
  <si>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</si>
  <si>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</si>
  <si>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</si>
  <si>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</si>
  <si>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</si>
  <si>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</si>
  <si>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</si>
  <si>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</si>
  <si>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</si>
  <si>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</si>
  <si>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>Ед.изм: рубль</t>
  </si>
  <si>
    <t>00020400000000000000</t>
  </si>
  <si>
    <t>БЕЗВОЗМЕЗДНЫЕ ПОСТУПЛЕНИЯ ОТ НЕГОСУДАРСТВЕННЫХ ОРГАНИЗАЦИЙ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</si>
  <si>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</si>
  <si>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</si>
  <si>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ЗАДОЛЖЕННОСТЬ И ПЕРЕРАСЧЕТЫ ПО ОТМЕНЕННЫМ НАЛОГАМ, СБОРАМ И ИНЫМ ОБЯЗАТЕЛЬНЫМ ПЛАТЕЖАМ</t>
  </si>
  <si>
    <t>00010900000000000000</t>
  </si>
  <si>
    <t>00020800000000000000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</si>
  <si>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</si>
  <si>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Сведения на 01.01.2025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</si>
  <si>
    <t>Исполнено на 01.01.2025</t>
  </si>
  <si>
    <t>Исполнено на 01.01.2024</t>
  </si>
  <si>
    <t xml:space="preserve">% исполнения к 2024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</si>
</sst>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6">
    <xf numFmtId="0" fontId="0" fillId="0" borderId="0"/>
    <xf numFmtId="0" fontId="1" fillId="0" borderId="0"/>
    <xf numFmtId="4" fontId="8" fillId="0" borderId="2">
      <alignment horizontal="right" shrinkToFit="1"/>
    </xf>
    <xf numFmtId="4" fontId="9" fillId="5" borderId="3">
      <alignment horizontal="right" vertical="top" shrinkToFit="1"/>
    </xf>
    <xf numFmtId="4" fontId="10" fillId="6" borderId="4">
      <alignment horizontal="right" shrinkToFit="1"/>
    </xf>
    <xf numFmtId="4" fontId="10" fillId="6" borderId="5">
      <alignment horizontal="right" shrinkToFit="1"/>
    </xf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right" vertical="top" wrapText="1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49" fontId="5" fillId="0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6">
    <cellStyle name="ex58" xfId="4"/>
    <cellStyle name="ex59" xfId="5"/>
    <cellStyle name="ex71" xfId="3"/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" sqref="G2"/>
    </sheetView>
  </sheetViews>
  <sheetFormatPr defaultColWidth="9.140625" defaultRowHeight="15" x14ac:dyDescent="0.2"/>
  <cols>
    <col min="1" max="1" width="56.425781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20.5703125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4" t="s">
        <v>47</v>
      </c>
      <c r="B1" s="24"/>
      <c r="C1" s="24"/>
      <c r="D1" s="24"/>
      <c r="E1" s="24"/>
      <c r="F1" s="24"/>
      <c r="G1" s="24"/>
    </row>
    <row r="2" spans="1:7" ht="24.75" customHeight="1" x14ac:dyDescent="0.25">
      <c r="A2" s="23"/>
      <c r="B2" s="23"/>
      <c r="C2" s="20"/>
      <c r="D2" s="20"/>
      <c r="E2" s="20"/>
      <c r="F2" s="20"/>
      <c r="G2" s="21" t="s">
        <v>38</v>
      </c>
    </row>
    <row r="3" spans="1:7" s="2" customFormat="1" ht="63" x14ac:dyDescent="0.25">
      <c r="A3" s="4" t="s">
        <v>36</v>
      </c>
      <c r="B3" s="4" t="s">
        <v>35</v>
      </c>
      <c r="C3" s="5" t="s">
        <v>37</v>
      </c>
      <c r="D3" s="5" t="s">
        <v>48</v>
      </c>
      <c r="E3" s="5" t="s">
        <v>16</v>
      </c>
      <c r="F3" s="5" t="s">
        <v>49</v>
      </c>
      <c r="G3" s="5" t="s">
        <v>50</v>
      </c>
    </row>
    <row r="4" spans="1:7" ht="15.75" x14ac:dyDescent="0.25">
      <c r="A4" s="6" t="s">
        <v>0</v>
      </c>
      <c r="B4" s="7"/>
      <c r="C4" s="3">
        <f>C5+C18</f>
        <v>1085767686.22</v>
      </c>
      <c r="D4" s="3">
        <f>D5+D18</f>
        <v>1123645637.8099999</v>
      </c>
      <c r="E4" s="17">
        <f>D4/C4*100</f>
        <v>103.48858711405093</v>
      </c>
      <c r="F4" s="3">
        <f>F5+F18</f>
        <v>960384855.87000012</v>
      </c>
      <c r="G4" s="8">
        <f>D4/F4*100</f>
        <v>116.99951648988718</v>
      </c>
    </row>
    <row r="5" spans="1:7" ht="15.75" x14ac:dyDescent="0.2">
      <c r="A5" s="14" t="s">
        <v>1</v>
      </c>
      <c r="B5" s="15" t="s">
        <v>18</v>
      </c>
      <c r="C5" s="16">
        <f>SUM(C6:C17)</f>
        <v>390594274.11000001</v>
      </c>
      <c r="D5" s="16">
        <f>SUM(D6:D17)</f>
        <v>447709218.11000001</v>
      </c>
      <c r="E5" s="18">
        <f>D5/C5*100</f>
        <v>114.62257585064219</v>
      </c>
      <c r="F5" s="16">
        <f>SUM(F6:F17)</f>
        <v>430814540.59000009</v>
      </c>
      <c r="G5" s="13">
        <f>D5/F5*100</f>
        <v>103.92156622588983</v>
      </c>
    </row>
    <row r="6" spans="1:7" x14ac:dyDescent="0.2">
      <c r="A6" s="10" t="s">
        <v>2</v>
      </c>
      <c r="B6" s="11" t="s">
        <v>19</v>
      </c>
      <c r="C6" s="12">
        <v>291790000</v>
      </c>
      <c r="D6" s="12">
        <v>348401386.30000001</v>
      </c>
      <c r="E6" s="19">
        <f>D6/C6*100</f>
        <v>119.40141413345215</v>
      </c>
      <c r="F6" s="12">
        <v>321254155.74000001</v>
      </c>
      <c r="G6" s="9">
        <f>D6/F6*100</f>
        <v>108.45039046964766</v>
      </c>
    </row>
    <row r="7" spans="1:7" ht="45" x14ac:dyDescent="0.2">
      <c r="A7" s="10" t="s">
        <v>3</v>
      </c>
      <c r="B7" s="11" t="s">
        <v>20</v>
      </c>
      <c r="C7" s="12">
        <v>19877590</v>
      </c>
      <c r="D7" s="12">
        <v>21321899.48</v>
      </c>
      <c r="E7" s="19">
        <f t="shared" ref="E7:E17" si="0">D7/C7*100</f>
        <v>107.26601906971621</v>
      </c>
      <c r="F7" s="12">
        <v>18851152.920000002</v>
      </c>
      <c r="G7" s="9">
        <f t="shared" ref="G7:G17" si="1">D7/F7*100</f>
        <v>113.10660716872482</v>
      </c>
    </row>
    <row r="8" spans="1:7" x14ac:dyDescent="0.2">
      <c r="A8" s="10" t="s">
        <v>4</v>
      </c>
      <c r="B8" s="11" t="s">
        <v>21</v>
      </c>
      <c r="C8" s="12">
        <v>24905100</v>
      </c>
      <c r="D8" s="12">
        <v>24429441.25</v>
      </c>
      <c r="E8" s="19">
        <f t="shared" si="0"/>
        <v>98.090115076831651</v>
      </c>
      <c r="F8" s="12">
        <v>34547230.689999998</v>
      </c>
      <c r="G8" s="9">
        <f t="shared" si="1"/>
        <v>70.713167921361986</v>
      </c>
    </row>
    <row r="9" spans="1:7" x14ac:dyDescent="0.2">
      <c r="A9" s="10" t="s">
        <v>5</v>
      </c>
      <c r="B9" s="11" t="s">
        <v>22</v>
      </c>
      <c r="C9" s="12">
        <v>7830351.54</v>
      </c>
      <c r="D9" s="12">
        <v>7928199.2300000004</v>
      </c>
      <c r="E9" s="19">
        <f t="shared" si="0"/>
        <v>101.24959511077071</v>
      </c>
      <c r="F9" s="12">
        <v>7876186.2199999997</v>
      </c>
      <c r="G9" s="9">
        <f t="shared" si="1"/>
        <v>100.66038319241264</v>
      </c>
    </row>
    <row r="10" spans="1:7" x14ac:dyDescent="0.2">
      <c r="A10" s="10" t="s">
        <v>6</v>
      </c>
      <c r="B10" s="11" t="s">
        <v>23</v>
      </c>
      <c r="C10" s="12">
        <v>7670640</v>
      </c>
      <c r="D10" s="12">
        <v>7800709.0800000001</v>
      </c>
      <c r="E10" s="19">
        <f t="shared" si="0"/>
        <v>101.69567441569414</v>
      </c>
      <c r="F10" s="12">
        <v>4191384.18</v>
      </c>
      <c r="G10" s="9">
        <f t="shared" si="1"/>
        <v>186.11295803478458</v>
      </c>
    </row>
    <row r="11" spans="1:7" ht="47.25" customHeight="1" x14ac:dyDescent="0.2">
      <c r="A11" s="10" t="s">
        <v>43</v>
      </c>
      <c r="B11" s="11" t="s">
        <v>44</v>
      </c>
      <c r="C11" s="19" t="s">
        <v>17</v>
      </c>
      <c r="D11" s="19" t="s">
        <v>17</v>
      </c>
      <c r="E11" s="19" t="s">
        <v>17</v>
      </c>
      <c r="F11" s="19">
        <v>1.8</v>
      </c>
      <c r="G11" s="19" t="s">
        <v>17</v>
      </c>
    </row>
    <row r="12" spans="1:7" ht="45" x14ac:dyDescent="0.2">
      <c r="A12" s="10" t="s">
        <v>7</v>
      </c>
      <c r="B12" s="11" t="s">
        <v>24</v>
      </c>
      <c r="C12" s="12">
        <v>16055779.75</v>
      </c>
      <c r="D12" s="12">
        <v>16246718.35</v>
      </c>
      <c r="E12" s="19">
        <f t="shared" si="0"/>
        <v>101.18922034913938</v>
      </c>
      <c r="F12" s="12">
        <v>19065020.27</v>
      </c>
      <c r="G12" s="9">
        <f t="shared" si="1"/>
        <v>85.217419755725231</v>
      </c>
    </row>
    <row r="13" spans="1:7" ht="30" x14ac:dyDescent="0.2">
      <c r="A13" s="10" t="s">
        <v>8</v>
      </c>
      <c r="B13" s="11" t="s">
        <v>25</v>
      </c>
      <c r="C13" s="12">
        <v>9132028</v>
      </c>
      <c r="D13" s="12">
        <v>11200988.210000001</v>
      </c>
      <c r="E13" s="19">
        <f t="shared" si="0"/>
        <v>122.65608701593995</v>
      </c>
      <c r="F13" s="12">
        <v>1124684.67</v>
      </c>
      <c r="G13" s="9">
        <f t="shared" si="1"/>
        <v>995.9225468948556</v>
      </c>
    </row>
    <row r="14" spans="1:7" ht="30" x14ac:dyDescent="0.2">
      <c r="A14" s="10" t="s">
        <v>26</v>
      </c>
      <c r="B14" s="11" t="s">
        <v>27</v>
      </c>
      <c r="C14" s="19">
        <v>510845</v>
      </c>
      <c r="D14" s="12">
        <v>525958.28</v>
      </c>
      <c r="E14" s="19">
        <f t="shared" si="0"/>
        <v>102.95848642934746</v>
      </c>
      <c r="F14" s="12">
        <v>5816772.5700000003</v>
      </c>
      <c r="G14" s="9">
        <f t="shared" si="1"/>
        <v>9.0420980650443425</v>
      </c>
    </row>
    <row r="15" spans="1:7" ht="30" x14ac:dyDescent="0.2">
      <c r="A15" s="10" t="s">
        <v>9</v>
      </c>
      <c r="B15" s="11" t="s">
        <v>28</v>
      </c>
      <c r="C15" s="12">
        <v>9230254.0899999999</v>
      </c>
      <c r="D15" s="12">
        <v>4852958.1399999997</v>
      </c>
      <c r="E15" s="19">
        <f t="shared" si="0"/>
        <v>52.576647323909157</v>
      </c>
      <c r="F15" s="12">
        <v>3282405.8</v>
      </c>
      <c r="G15" s="9">
        <f t="shared" si="1"/>
        <v>147.8475982463838</v>
      </c>
    </row>
    <row r="16" spans="1:7" x14ac:dyDescent="0.2">
      <c r="A16" s="10" t="s">
        <v>10</v>
      </c>
      <c r="B16" s="11" t="s">
        <v>29</v>
      </c>
      <c r="C16" s="12">
        <v>2972685.73</v>
      </c>
      <c r="D16" s="12">
        <v>4272599.32</v>
      </c>
      <c r="E16" s="19">
        <f t="shared" si="0"/>
        <v>143.72859118208908</v>
      </c>
      <c r="F16" s="12">
        <v>14073924.380000001</v>
      </c>
      <c r="G16" s="9">
        <f t="shared" si="1"/>
        <v>30.358265432146652</v>
      </c>
    </row>
    <row r="17" spans="1:7" x14ac:dyDescent="0.2">
      <c r="A17" s="10" t="s">
        <v>11</v>
      </c>
      <c r="B17" s="11" t="s">
        <v>30</v>
      </c>
      <c r="C17" s="12">
        <v>619000</v>
      </c>
      <c r="D17" s="12">
        <v>728360.47</v>
      </c>
      <c r="E17" s="19">
        <f t="shared" si="0"/>
        <v>117.66728109854603</v>
      </c>
      <c r="F17" s="12">
        <v>731621.35</v>
      </c>
      <c r="G17" s="9">
        <f t="shared" si="1"/>
        <v>99.554294034748978</v>
      </c>
    </row>
    <row r="18" spans="1:7" ht="17.25" customHeight="1" x14ac:dyDescent="0.2">
      <c r="A18" s="14" t="s">
        <v>12</v>
      </c>
      <c r="B18" s="15" t="s">
        <v>31</v>
      </c>
      <c r="C18" s="16">
        <f>SUM(C19:C24)</f>
        <v>695173412.11000001</v>
      </c>
      <c r="D18" s="16">
        <f>SUM(D19:D24)</f>
        <v>675936419.70000005</v>
      </c>
      <c r="E18" s="18">
        <f>D18/C18*100</f>
        <v>97.232777883203042</v>
      </c>
      <c r="F18" s="16">
        <f>SUM(F19:F24)</f>
        <v>529570315.28000003</v>
      </c>
      <c r="G18" s="13">
        <f>D18/F18*100</f>
        <v>127.63865348884063</v>
      </c>
    </row>
    <row r="19" spans="1:7" ht="45" x14ac:dyDescent="0.2">
      <c r="A19" s="10" t="s">
        <v>13</v>
      </c>
      <c r="B19" s="11" t="s">
        <v>32</v>
      </c>
      <c r="C19" s="12">
        <v>694947778.65999997</v>
      </c>
      <c r="D19" s="12">
        <v>686673747.87</v>
      </c>
      <c r="E19" s="19">
        <f>D19/C19*100</f>
        <v>98.809402512811246</v>
      </c>
      <c r="F19" s="12">
        <v>529627773.85000002</v>
      </c>
      <c r="G19" s="9">
        <f>D19/F19*100</f>
        <v>129.65214095144455</v>
      </c>
    </row>
    <row r="20" spans="1:7" ht="30" x14ac:dyDescent="0.2">
      <c r="A20" s="10" t="s">
        <v>40</v>
      </c>
      <c r="B20" s="22" t="s">
        <v>39</v>
      </c>
      <c r="C20" s="19">
        <v>35983.75</v>
      </c>
      <c r="D20" s="12">
        <v>-10761578.17</v>
      </c>
      <c r="E20" s="19">
        <f t="shared" ref="E20:E24" si="2">D20/C20*100</f>
        <v>-29906.772279153785</v>
      </c>
      <c r="F20" s="19" t="s">
        <v>17</v>
      </c>
      <c r="G20" s="19" t="s">
        <v>17</v>
      </c>
    </row>
    <row r="21" spans="1:7" x14ac:dyDescent="0.2">
      <c r="A21" s="10" t="s">
        <v>15</v>
      </c>
      <c r="B21" s="11" t="s">
        <v>33</v>
      </c>
      <c r="C21" s="19">
        <v>85850</v>
      </c>
      <c r="D21" s="12">
        <v>85850</v>
      </c>
      <c r="E21" s="19">
        <f t="shared" si="2"/>
        <v>100</v>
      </c>
      <c r="F21" s="12">
        <v>42700</v>
      </c>
      <c r="G21" s="9">
        <f t="shared" ref="G20:G24" si="3">D21/F21*100</f>
        <v>201.05386416861828</v>
      </c>
    </row>
    <row r="22" spans="1:7" ht="120" x14ac:dyDescent="0.2">
      <c r="A22" s="10" t="s">
        <v>46</v>
      </c>
      <c r="B22" s="11" t="s">
        <v>45</v>
      </c>
      <c r="C22" s="19" t="s">
        <v>17</v>
      </c>
      <c r="D22" s="12" t="s">
        <v>17</v>
      </c>
      <c r="E22" s="12" t="s">
        <v>17</v>
      </c>
      <c r="F22" s="12" t="s">
        <v>17</v>
      </c>
      <c r="G22" s="12" t="s">
        <v>17</v>
      </c>
    </row>
    <row r="23" spans="1:7" ht="75.75" customHeight="1" x14ac:dyDescent="0.2">
      <c r="A23" s="10" t="s">
        <v>41</v>
      </c>
      <c r="B23" s="22" t="s">
        <v>42</v>
      </c>
      <c r="C23" s="19">
        <v>103799.7</v>
      </c>
      <c r="D23" s="12">
        <v>103799.69</v>
      </c>
      <c r="E23" s="19">
        <f t="shared" si="2"/>
        <v>99.9999903660608</v>
      </c>
      <c r="F23" s="12">
        <v>24249.96</v>
      </c>
      <c r="G23" s="9">
        <f t="shared" si="3"/>
        <v>428.04066480934404</v>
      </c>
    </row>
    <row r="24" spans="1:7" ht="46.5" customHeight="1" x14ac:dyDescent="0.2">
      <c r="A24" s="10" t="s">
        <v>14</v>
      </c>
      <c r="B24" s="11" t="s">
        <v>34</v>
      </c>
      <c r="C24" s="19" t="s">
        <v>17</v>
      </c>
      <c r="D24" s="12">
        <v>-165399.69</v>
      </c>
      <c r="E24" s="19" t="s">
        <v>17</v>
      </c>
      <c r="F24" s="12">
        <v>-124408.53</v>
      </c>
      <c r="G24" s="9">
        <f t="shared" si="3"/>
        <v>132.94883397464787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2020-04-10T09:37:24Z</cp:lastPrinted>
  <dcterms:created xsi:type="dcterms:W3CDTF">2017-08-30T14:30:40Z</dcterms:created>
  <dcterms:modified xsi:type="dcterms:W3CDTF">2025-01-29T09:44:07Z</dcterms:modified>
</cp:coreProperties>
</file>