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5" windowWidth="14715" windowHeight="11160" tabRatio="69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1" i="10" l="1"/>
  <c r="E14" i="1"/>
  <c r="E15" i="1"/>
  <c r="E16" i="1"/>
  <c r="E17" i="1"/>
  <c r="E18" i="1"/>
  <c r="D18" i="1"/>
  <c r="B8" i="1" l="1"/>
  <c r="B8" i="6" l="1"/>
  <c r="C8" i="6"/>
  <c r="B8" i="2"/>
  <c r="C8" i="2"/>
  <c r="E14" i="2" l="1"/>
  <c r="E13" i="2"/>
  <c r="E14" i="6"/>
  <c r="D13" i="7" l="1"/>
  <c r="D12" i="7"/>
  <c r="D10" i="7"/>
  <c r="C8" i="9" l="1"/>
  <c r="E14" i="9" s="1"/>
  <c r="B8" i="9"/>
  <c r="D14" i="9"/>
  <c r="C8" i="3"/>
  <c r="E15" i="3" s="1"/>
  <c r="B8" i="3"/>
  <c r="D15" i="3"/>
  <c r="D13" i="2"/>
  <c r="D14" i="2"/>
  <c r="C8" i="1"/>
  <c r="D12" i="1" l="1"/>
  <c r="C8" i="11" l="1"/>
  <c r="E14" i="11" s="1"/>
  <c r="B8" i="11"/>
  <c r="D14" i="11"/>
  <c r="C8" i="8"/>
  <c r="B8" i="8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1" i="9" l="1"/>
  <c r="D12" i="9"/>
  <c r="D13" i="9"/>
  <c r="D11" i="7"/>
  <c r="D14" i="7"/>
  <c r="D13" i="6"/>
  <c r="D13" i="3"/>
  <c r="E13" i="11" l="1"/>
  <c r="C5" i="1"/>
  <c r="E7" i="1" s="1"/>
  <c r="E6" i="1" l="1"/>
  <c r="D12" i="10"/>
  <c r="E11" i="6"/>
  <c r="D14" i="6"/>
  <c r="D10" i="5"/>
  <c r="E5" i="1" l="1"/>
  <c r="E13" i="6"/>
  <c r="E12" i="6"/>
  <c r="D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3" i="10"/>
  <c r="D12" i="11" l="1"/>
  <c r="D8" i="11"/>
  <c r="C5" i="11"/>
  <c r="E7" i="11" s="1"/>
  <c r="D10" i="10"/>
  <c r="D9" i="10"/>
  <c r="C8" i="10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2" i="10" l="1"/>
  <c r="E11" i="10"/>
  <c r="E12" i="7"/>
  <c r="E11" i="7"/>
  <c r="E14" i="7"/>
  <c r="E10" i="7"/>
  <c r="E13" i="7"/>
  <c r="E12" i="5"/>
  <c r="E11" i="5"/>
  <c r="E9" i="5"/>
  <c r="E13" i="5"/>
  <c r="E10" i="5"/>
  <c r="E7" i="6"/>
  <c r="E6" i="6"/>
  <c r="E10" i="1"/>
  <c r="E12" i="1"/>
  <c r="E11" i="1"/>
  <c r="E12" i="2"/>
  <c r="E13" i="1"/>
  <c r="E9" i="1"/>
  <c r="E11" i="8"/>
  <c r="E6" i="8"/>
  <c r="E5" i="8" s="1"/>
  <c r="E9" i="9"/>
  <c r="E10" i="9"/>
  <c r="E11" i="9"/>
  <c r="E11" i="2"/>
  <c r="E10" i="2"/>
  <c r="E14" i="3"/>
  <c r="E12" i="3"/>
  <c r="E13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D5" i="6"/>
  <c r="D8" i="7"/>
  <c r="D5" i="7"/>
  <c r="E9" i="7"/>
  <c r="E6" i="5"/>
  <c r="D8" i="6"/>
  <c r="E10" i="6"/>
  <c r="E9" i="6"/>
  <c r="E8" i="6" s="1"/>
  <c r="D8" i="5"/>
  <c r="D5" i="5"/>
  <c r="E11" i="3"/>
  <c r="E9" i="3"/>
  <c r="E8" i="3" s="1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9"/>
  <c r="E8" i="1"/>
  <c r="E5" i="6"/>
  <c r="E8" i="2"/>
  <c r="E8" i="7"/>
  <c r="E8" i="10"/>
  <c r="E8" i="8"/>
</calcChain>
</file>

<file path=xl/sharedStrings.xml><?xml version="1.0" encoding="utf-8"?>
<sst xmlns="http://schemas.openxmlformats.org/spreadsheetml/2006/main" count="119" uniqueCount="31">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</sst>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8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  <xf numFmtId="0" fontId="9" fillId="5" borderId="5">
      <alignment horizontal="left" vertical="top" wrapText="1"/>
    </xf>
    <xf numFmtId="4" fontId="11" fillId="5" borderId="5">
      <alignment horizontal="right" vertical="top" shrinkToFit="1"/>
    </xf>
  </cellStyleXfs>
  <cellXfs count="4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4" fontId="7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8">
    <cellStyle name="ex60" xfId="3"/>
    <cellStyle name="ex61" xfId="4"/>
    <cellStyle name="ex62" xfId="2"/>
    <cellStyle name="ex63" xfId="5"/>
    <cellStyle name="ex64" xfId="7"/>
    <cellStyle name="ex65" xfId="6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7"/>
  <sheetViews>
    <sheetView tabSelected="1" zoomScaleNormal="100" zoomScaleSheetLayoutView="120" workbookViewId="0">
      <selection activeCell="C26" sqref="C26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8" t="s">
        <v>15</v>
      </c>
      <c r="B1" s="38"/>
      <c r="C1" s="38"/>
      <c r="D1" s="38"/>
      <c r="E1" s="38"/>
    </row>
    <row r="2" spans="1:5" x14ac:dyDescent="0.25">
      <c r="A2" s="38" t="s">
        <v>30</v>
      </c>
      <c r="B2" s="38"/>
      <c r="C2" s="38"/>
      <c r="D2" s="38"/>
      <c r="E2" s="38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928481478.69000006</v>
      </c>
      <c r="C5" s="5">
        <f>SUM(C6:C7)</f>
        <v>490849769.60000002</v>
      </c>
      <c r="D5" s="11">
        <f>C5*100/B5</f>
        <v>52.865865487434689</v>
      </c>
      <c r="E5" s="11">
        <f>SUM(E6:E7)</f>
        <v>100</v>
      </c>
    </row>
    <row r="6" spans="1:5" x14ac:dyDescent="0.25">
      <c r="A6" s="7" t="s">
        <v>0</v>
      </c>
      <c r="B6" s="8">
        <v>304326106</v>
      </c>
      <c r="C6" s="8">
        <v>161793894.33000001</v>
      </c>
      <c r="D6" s="12">
        <f>C6*100/B6</f>
        <v>53.16464514220808</v>
      </c>
      <c r="E6" s="12">
        <f>C6*100/C5</f>
        <v>32.96199862981458</v>
      </c>
    </row>
    <row r="7" spans="1:5" x14ac:dyDescent="0.25">
      <c r="A7" s="7" t="s">
        <v>1</v>
      </c>
      <c r="B7" s="8">
        <v>624155372.69000006</v>
      </c>
      <c r="C7" s="8">
        <v>329055875.26999998</v>
      </c>
      <c r="D7" s="12">
        <f>C7*100/B7</f>
        <v>52.720186297816674</v>
      </c>
      <c r="E7" s="12">
        <f>C7*100/C5</f>
        <v>67.038001370185427</v>
      </c>
    </row>
    <row r="8" spans="1:5" s="6" customFormat="1" x14ac:dyDescent="0.25">
      <c r="A8" s="4" t="s">
        <v>12</v>
      </c>
      <c r="B8" s="5">
        <f>SUM(B9:B18)</f>
        <v>983178849.45000005</v>
      </c>
      <c r="C8" s="5">
        <f>SUM(C9:C18)</f>
        <v>493547627.13</v>
      </c>
      <c r="D8" s="11">
        <f t="shared" ref="D8:D17" si="0">C8*100/B8</f>
        <v>50.199170517764436</v>
      </c>
      <c r="E8" s="11">
        <f>SUM(E9:E18)</f>
        <v>100</v>
      </c>
    </row>
    <row r="9" spans="1:5" x14ac:dyDescent="0.25">
      <c r="A9" s="10" t="s">
        <v>5</v>
      </c>
      <c r="B9" s="8">
        <v>138691934.19</v>
      </c>
      <c r="C9" s="8">
        <v>66830777.130000003</v>
      </c>
      <c r="D9" s="12">
        <f t="shared" si="0"/>
        <v>48.186491536303521</v>
      </c>
      <c r="E9" s="12">
        <f>C9*100/C8</f>
        <v>13.540897262260939</v>
      </c>
    </row>
    <row r="10" spans="1:5" ht="31.5" x14ac:dyDescent="0.25">
      <c r="A10" s="10" t="s">
        <v>13</v>
      </c>
      <c r="B10" s="8">
        <v>116000</v>
      </c>
      <c r="C10" s="8">
        <v>10092.799999999999</v>
      </c>
      <c r="D10" s="12">
        <f t="shared" si="0"/>
        <v>8.7006896551724129</v>
      </c>
      <c r="E10" s="12">
        <f>C10*100/C8</f>
        <v>2.044949554046091E-3</v>
      </c>
    </row>
    <row r="11" spans="1:5" ht="21" customHeight="1" x14ac:dyDescent="0.25">
      <c r="A11" s="10" t="s">
        <v>6</v>
      </c>
      <c r="B11" s="8">
        <v>84020917.840000004</v>
      </c>
      <c r="C11" s="8">
        <v>21508760.149999999</v>
      </c>
      <c r="D11" s="12">
        <f t="shared" si="0"/>
        <v>25.599292060768565</v>
      </c>
      <c r="E11" s="12">
        <f>C11*100/C8</f>
        <v>4.3579907931225073</v>
      </c>
    </row>
    <row r="12" spans="1:5" ht="21" customHeight="1" x14ac:dyDescent="0.25">
      <c r="A12" s="10" t="s">
        <v>7</v>
      </c>
      <c r="B12" s="8">
        <v>53268249.829999998</v>
      </c>
      <c r="C12" s="8">
        <v>11887734.539999999</v>
      </c>
      <c r="D12" s="12">
        <f t="shared" si="0"/>
        <v>22.316735725199255</v>
      </c>
      <c r="E12" s="12">
        <f>C12*100/C8</f>
        <v>2.4086296613616951</v>
      </c>
    </row>
    <row r="13" spans="1:5" ht="16.5" customHeight="1" x14ac:dyDescent="0.25">
      <c r="A13" s="10" t="s">
        <v>29</v>
      </c>
      <c r="B13" s="8">
        <v>10333294.48</v>
      </c>
      <c r="C13" s="8">
        <v>520000</v>
      </c>
      <c r="D13" s="12">
        <f t="shared" si="0"/>
        <v>5.032276985877596</v>
      </c>
      <c r="E13" s="12">
        <f>C13*100/C8</f>
        <v>0.10535963935716228</v>
      </c>
    </row>
    <row r="14" spans="1:5" ht="20.25" customHeight="1" x14ac:dyDescent="0.25">
      <c r="A14" s="10" t="s">
        <v>8</v>
      </c>
      <c r="B14" s="8">
        <v>535457451.64999998</v>
      </c>
      <c r="C14" s="8">
        <v>298848494.73000002</v>
      </c>
      <c r="D14" s="12">
        <f t="shared" si="0"/>
        <v>55.811809847655525</v>
      </c>
      <c r="E14" s="12">
        <f>C14*100/C8</f>
        <v>60.551095436891558</v>
      </c>
    </row>
    <row r="15" spans="1:5" x14ac:dyDescent="0.25">
      <c r="A15" s="10" t="s">
        <v>9</v>
      </c>
      <c r="B15" s="8">
        <v>110215711.98999999</v>
      </c>
      <c r="C15" s="8">
        <v>63173410.630000003</v>
      </c>
      <c r="D15" s="12">
        <f t="shared" si="0"/>
        <v>57.317971720521847</v>
      </c>
      <c r="E15" s="12">
        <f>C15*100/C8</f>
        <v>12.799861078728311</v>
      </c>
    </row>
    <row r="16" spans="1:5" x14ac:dyDescent="0.25">
      <c r="A16" s="10" t="s">
        <v>10</v>
      </c>
      <c r="B16" s="8">
        <v>14507206.08</v>
      </c>
      <c r="C16" s="8">
        <v>8234642.5700000003</v>
      </c>
      <c r="D16" s="12">
        <f t="shared" si="0"/>
        <v>56.762429130668281</v>
      </c>
      <c r="E16" s="12">
        <f>C16*100/C8</f>
        <v>1.6684595604044921</v>
      </c>
    </row>
    <row r="17" spans="1:5" x14ac:dyDescent="0.25">
      <c r="A17" s="10" t="s">
        <v>11</v>
      </c>
      <c r="B17" s="8">
        <v>32355178.390000001</v>
      </c>
      <c r="C17" s="8">
        <v>21705749.579999998</v>
      </c>
      <c r="D17" s="12">
        <f t="shared" si="0"/>
        <v>67.085859698763358</v>
      </c>
      <c r="E17" s="12">
        <f>C17*100/C8</f>
        <v>4.3979037456263015</v>
      </c>
    </row>
    <row r="18" spans="1:5" ht="47.25" x14ac:dyDescent="0.25">
      <c r="A18" s="33" t="s">
        <v>14</v>
      </c>
      <c r="B18" s="8">
        <v>4212905</v>
      </c>
      <c r="C18" s="8">
        <v>827965</v>
      </c>
      <c r="D18" s="12">
        <f>C18*100/B18</f>
        <v>19.653065996028868</v>
      </c>
      <c r="E18" s="12">
        <f>C18*100/C8</f>
        <v>0.16775787269298628</v>
      </c>
    </row>
    <row r="20" spans="1:5" x14ac:dyDescent="0.25">
      <c r="B20" s="37"/>
      <c r="C20" s="37"/>
    </row>
    <row r="21" spans="1:5" x14ac:dyDescent="0.25">
      <c r="B21" s="37"/>
      <c r="C21" s="37"/>
    </row>
    <row r="22" spans="1:5" x14ac:dyDescent="0.25">
      <c r="B22" s="37"/>
      <c r="C22" s="37"/>
    </row>
    <row r="23" spans="1:5" x14ac:dyDescent="0.25">
      <c r="B23" s="37"/>
    </row>
    <row r="24" spans="1:5" x14ac:dyDescent="0.25">
      <c r="B24" s="37"/>
      <c r="C24" s="37"/>
    </row>
    <row r="27" spans="1:5" x14ac:dyDescent="0.25">
      <c r="B27" s="37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14" sqref="B14:C14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8" t="s">
        <v>19</v>
      </c>
      <c r="B1" s="38"/>
      <c r="C1" s="38"/>
      <c r="D1" s="38"/>
      <c r="E1" s="38"/>
    </row>
    <row r="2" spans="1:5" x14ac:dyDescent="0.25">
      <c r="A2" s="38" t="str">
        <f>МР!A2</f>
        <v xml:space="preserve"> на 01.07.2024</v>
      </c>
      <c r="B2" s="38"/>
      <c r="C2" s="38"/>
      <c r="D2" s="38"/>
      <c r="E2" s="38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53895583</v>
      </c>
      <c r="C5" s="5">
        <f>SUM(C6:C7)</f>
        <v>28860510.77</v>
      </c>
      <c r="D5" s="5">
        <f>C5*100/B5</f>
        <v>53.54893511403337</v>
      </c>
      <c r="E5" s="5">
        <f>SUM(E6:E7)</f>
        <v>100</v>
      </c>
    </row>
    <row r="6" spans="1:5" x14ac:dyDescent="0.25">
      <c r="A6" s="15" t="s">
        <v>0</v>
      </c>
      <c r="B6" s="8">
        <v>40042100</v>
      </c>
      <c r="C6" s="8">
        <v>17706270.41</v>
      </c>
      <c r="D6" s="9">
        <f>C6*100/B6</f>
        <v>44.219135385007277</v>
      </c>
      <c r="E6" s="9">
        <f>C6*100/C5</f>
        <v>61.351202517196477</v>
      </c>
    </row>
    <row r="7" spans="1:5" x14ac:dyDescent="0.25">
      <c r="A7" s="15" t="s">
        <v>1</v>
      </c>
      <c r="B7" s="8">
        <v>13853483</v>
      </c>
      <c r="C7" s="8">
        <v>11154240.359999999</v>
      </c>
      <c r="D7" s="9">
        <f>C7*100/B7</f>
        <v>80.515783359318377</v>
      </c>
      <c r="E7" s="9">
        <f>C7*100/C5</f>
        <v>38.648797482803523</v>
      </c>
    </row>
    <row r="8" spans="1:5" x14ac:dyDescent="0.25">
      <c r="A8" s="14" t="s">
        <v>12</v>
      </c>
      <c r="B8" s="5">
        <f>SUM(B9:B14)</f>
        <v>56590561.579999998</v>
      </c>
      <c r="C8" s="5">
        <f>SUM(C9:C14)</f>
        <v>19871523.140000001</v>
      </c>
      <c r="D8" s="5">
        <f>C8*100/B8</f>
        <v>35.114553708586826</v>
      </c>
      <c r="E8" s="5">
        <f>SUM(E9:E14)</f>
        <v>100</v>
      </c>
    </row>
    <row r="9" spans="1:5" x14ac:dyDescent="0.25">
      <c r="A9" s="10" t="s">
        <v>5</v>
      </c>
      <c r="B9" s="8">
        <v>48998900.68</v>
      </c>
      <c r="C9" s="8">
        <v>17212887.84</v>
      </c>
      <c r="D9" s="9">
        <f>C9*100/B9</f>
        <v>35.12913065624312</v>
      </c>
      <c r="E9" s="9">
        <f>C9*100/C8</f>
        <v>86.620878121575132</v>
      </c>
    </row>
    <row r="10" spans="1:5" ht="31.5" x14ac:dyDescent="0.25">
      <c r="A10" s="10" t="s">
        <v>13</v>
      </c>
      <c r="B10" s="8">
        <v>50000</v>
      </c>
      <c r="C10" s="8">
        <v>10092.799999999999</v>
      </c>
      <c r="D10" s="9">
        <f>C10*100/B9</f>
        <v>2.0598013138934772E-2</v>
      </c>
      <c r="E10" s="9">
        <f>C10*100/C8</f>
        <v>5.0790268712134559E-2</v>
      </c>
    </row>
    <row r="11" spans="1:5" ht="19.5" customHeight="1" x14ac:dyDescent="0.25">
      <c r="A11" s="10" t="s">
        <v>6</v>
      </c>
      <c r="B11" s="8">
        <v>5804575.9000000004</v>
      </c>
      <c r="C11" s="8">
        <v>2250000</v>
      </c>
      <c r="D11" s="9">
        <f>C11*100/B9</f>
        <v>4.5919397553308539</v>
      </c>
      <c r="E11" s="9">
        <f>C11*100/C8</f>
        <v>11.322735475022071</v>
      </c>
    </row>
    <row r="12" spans="1:5" ht="15" customHeight="1" x14ac:dyDescent="0.25">
      <c r="A12" s="10" t="s">
        <v>7</v>
      </c>
      <c r="B12" s="8">
        <v>1000000</v>
      </c>
      <c r="C12" s="8">
        <v>30000</v>
      </c>
      <c r="D12" s="9">
        <f>C12*100/B10</f>
        <v>60</v>
      </c>
      <c r="E12" s="9">
        <f>C12*100/C8</f>
        <v>0.15096980633362764</v>
      </c>
    </row>
    <row r="13" spans="1:5" x14ac:dyDescent="0.25">
      <c r="A13" s="15" t="s">
        <v>29</v>
      </c>
      <c r="B13" s="34">
        <v>0</v>
      </c>
      <c r="C13" s="34">
        <v>0</v>
      </c>
      <c r="D13" s="9">
        <f t="shared" ref="D13:D14" si="0">C13*100/B11</f>
        <v>0</v>
      </c>
      <c r="E13" s="9">
        <f>C13*100/C8</f>
        <v>0</v>
      </c>
    </row>
    <row r="14" spans="1:5" x14ac:dyDescent="0.25">
      <c r="A14" s="15" t="s">
        <v>10</v>
      </c>
      <c r="B14" s="34">
        <v>737085</v>
      </c>
      <c r="C14" s="34">
        <v>368542.5</v>
      </c>
      <c r="D14" s="9">
        <f t="shared" si="0"/>
        <v>36.85425</v>
      </c>
      <c r="E14" s="9">
        <f>C14*100/C8</f>
        <v>1.8546263283570319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21" sqref="C2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20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21732843</v>
      </c>
      <c r="C5" s="20">
        <f>SUM(C6:C7)</f>
        <v>20638789.98</v>
      </c>
      <c r="D5" s="20">
        <f t="shared" ref="D5:D14" si="0">C5*100/B5</f>
        <v>94.965900135569015</v>
      </c>
      <c r="E5" s="20">
        <v>100</v>
      </c>
    </row>
    <row r="6" spans="1:5" x14ac:dyDescent="0.25">
      <c r="A6" s="22" t="s">
        <v>0</v>
      </c>
      <c r="B6" s="23">
        <v>20396100</v>
      </c>
      <c r="C6" s="23">
        <v>9848181.0999999996</v>
      </c>
      <c r="D6" s="24">
        <f t="shared" si="0"/>
        <v>48.284628433867262</v>
      </c>
      <c r="E6" s="24">
        <f>C6*100/C5</f>
        <v>47.716853117568277</v>
      </c>
    </row>
    <row r="7" spans="1:5" x14ac:dyDescent="0.25">
      <c r="A7" s="22" t="s">
        <v>1</v>
      </c>
      <c r="B7" s="23">
        <v>1336743</v>
      </c>
      <c r="C7" s="23">
        <v>10790608.880000001</v>
      </c>
      <c r="D7" s="24">
        <f t="shared" si="0"/>
        <v>807.23137356993823</v>
      </c>
      <c r="E7" s="24">
        <f>C7*100/C5</f>
        <v>52.283146882431716</v>
      </c>
    </row>
    <row r="8" spans="1:5" s="21" customFormat="1" x14ac:dyDescent="0.25">
      <c r="A8" s="19" t="s">
        <v>12</v>
      </c>
      <c r="B8" s="20">
        <f>SUM(B9:B15)</f>
        <v>22533843</v>
      </c>
      <c r="C8" s="20">
        <f>SUM(C9:C15)</f>
        <v>9791532.25</v>
      </c>
      <c r="D8" s="20">
        <f t="shared" si="0"/>
        <v>43.452562663190648</v>
      </c>
      <c r="E8" s="20">
        <f>SUM(E9:E15)</f>
        <v>100</v>
      </c>
    </row>
    <row r="9" spans="1:5" x14ac:dyDescent="0.25">
      <c r="A9" s="25" t="s">
        <v>5</v>
      </c>
      <c r="B9" s="23">
        <v>8237319</v>
      </c>
      <c r="C9" s="23">
        <v>3426918.83</v>
      </c>
      <c r="D9" s="24">
        <f t="shared" si="0"/>
        <v>41.602356664832335</v>
      </c>
      <c r="E9" s="24">
        <f>C9*100/C8</f>
        <v>34.998800417575097</v>
      </c>
    </row>
    <row r="10" spans="1:5" ht="31.5" customHeight="1" x14ac:dyDescent="0.25">
      <c r="A10" s="25" t="s">
        <v>13</v>
      </c>
      <c r="B10" s="23">
        <v>13200</v>
      </c>
      <c r="C10" s="23">
        <v>6600</v>
      </c>
      <c r="D10" s="24">
        <f t="shared" si="0"/>
        <v>50</v>
      </c>
      <c r="E10" s="24">
        <f>C10*100/C8</f>
        <v>6.7405180634522249E-2</v>
      </c>
    </row>
    <row r="11" spans="1:5" x14ac:dyDescent="0.25">
      <c r="A11" s="25" t="s">
        <v>6</v>
      </c>
      <c r="B11" s="23">
        <v>1617989</v>
      </c>
      <c r="C11" s="23">
        <v>595500</v>
      </c>
      <c r="D11" s="24">
        <f t="shared" si="0"/>
        <v>36.804947376032842</v>
      </c>
      <c r="E11" s="24">
        <f>C11*100/C8</f>
        <v>6.0817856163421204</v>
      </c>
    </row>
    <row r="12" spans="1:5" x14ac:dyDescent="0.25">
      <c r="A12" s="25" t="s">
        <v>7</v>
      </c>
      <c r="B12" s="23">
        <v>4170411</v>
      </c>
      <c r="C12" s="23">
        <v>2078255.2</v>
      </c>
      <c r="D12" s="24">
        <f t="shared" si="0"/>
        <v>49.833342565037356</v>
      </c>
      <c r="E12" s="24">
        <f>C12*100/C8</f>
        <v>21.225025327368961</v>
      </c>
    </row>
    <row r="13" spans="1:5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x14ac:dyDescent="0.25">
      <c r="A14" s="25" t="s">
        <v>10</v>
      </c>
      <c r="B14" s="23">
        <v>125124</v>
      </c>
      <c r="C14" s="23">
        <v>62558.22</v>
      </c>
      <c r="D14" s="24">
        <f t="shared" si="0"/>
        <v>49.996978996835139</v>
      </c>
      <c r="E14" s="24">
        <f>C14*100/C8</f>
        <v>0.63890123019305789</v>
      </c>
    </row>
    <row r="15" spans="1:5" x14ac:dyDescent="0.25">
      <c r="A15" s="22" t="s">
        <v>11</v>
      </c>
      <c r="B15" s="35">
        <v>8369800</v>
      </c>
      <c r="C15" s="35">
        <v>3621700</v>
      </c>
      <c r="D15" s="24">
        <f t="shared" ref="D15" si="1">C15*100/B15</f>
        <v>43.271045903127913</v>
      </c>
      <c r="E15" s="24">
        <f>C15*100/C8</f>
        <v>36.988082227886245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9" sqref="B9:C1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21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8226139</v>
      </c>
      <c r="C5" s="20">
        <f>SUM(C6:C7)</f>
        <v>5526600.8899999997</v>
      </c>
      <c r="D5" s="20">
        <f t="shared" ref="D5:D10" si="0">C5*100/B5</f>
        <v>67.183412412554659</v>
      </c>
      <c r="E5" s="20">
        <v>100</v>
      </c>
    </row>
    <row r="6" spans="1:5" x14ac:dyDescent="0.25">
      <c r="A6" s="22" t="s">
        <v>0</v>
      </c>
      <c r="B6" s="23">
        <v>251880</v>
      </c>
      <c r="C6" s="23">
        <v>118482.58</v>
      </c>
      <c r="D6" s="24">
        <f t="shared" si="0"/>
        <v>47.039296490392253</v>
      </c>
      <c r="E6" s="24">
        <f>C6*100/C5</f>
        <v>2.1438598943228557</v>
      </c>
    </row>
    <row r="7" spans="1:5" x14ac:dyDescent="0.25">
      <c r="A7" s="22" t="s">
        <v>1</v>
      </c>
      <c r="B7" s="23">
        <v>7974259</v>
      </c>
      <c r="C7" s="23">
        <v>5408118.3099999996</v>
      </c>
      <c r="D7" s="24">
        <f t="shared" si="0"/>
        <v>67.819697228294189</v>
      </c>
      <c r="E7" s="24">
        <f>C7*100/C5</f>
        <v>97.856140105677156</v>
      </c>
    </row>
    <row r="8" spans="1:5" x14ac:dyDescent="0.25">
      <c r="A8" s="19" t="s">
        <v>12</v>
      </c>
      <c r="B8" s="20">
        <f>SUM(B9:B13)</f>
        <v>8245356.0800000001</v>
      </c>
      <c r="C8" s="20">
        <f>SUM(C9:C13)</f>
        <v>3019866.8500000006</v>
      </c>
      <c r="D8" s="20">
        <f t="shared" si="0"/>
        <v>36.62506289237178</v>
      </c>
      <c r="E8" s="20">
        <v>100</v>
      </c>
    </row>
    <row r="9" spans="1:5" x14ac:dyDescent="0.25">
      <c r="A9" s="25" t="s">
        <v>5</v>
      </c>
      <c r="B9" s="23">
        <v>3215030</v>
      </c>
      <c r="C9" s="23">
        <v>1120675.8</v>
      </c>
      <c r="D9" s="24">
        <f t="shared" si="0"/>
        <v>34.857397909195249</v>
      </c>
      <c r="E9" s="24">
        <f>C9*100/C8</f>
        <v>37.110106361146343</v>
      </c>
    </row>
    <row r="10" spans="1:5" ht="30.75" customHeight="1" x14ac:dyDescent="0.25">
      <c r="A10" s="25" t="s">
        <v>13</v>
      </c>
      <c r="B10" s="23">
        <v>12000</v>
      </c>
      <c r="C10" s="23">
        <v>6000</v>
      </c>
      <c r="D10" s="24">
        <f t="shared" si="0"/>
        <v>50</v>
      </c>
      <c r="E10" s="24">
        <f>C10*100/C8</f>
        <v>0.19868425655919231</v>
      </c>
    </row>
    <row r="11" spans="1:5" x14ac:dyDescent="0.25">
      <c r="A11" s="25" t="s">
        <v>7</v>
      </c>
      <c r="B11" s="23">
        <v>4929963.08</v>
      </c>
      <c r="C11" s="23">
        <v>1844009.85</v>
      </c>
      <c r="D11" s="24">
        <f>C11*100/B11</f>
        <v>37.40413102647414</v>
      </c>
      <c r="E11" s="24">
        <f>C11*100/C8</f>
        <v>61.06262102251295</v>
      </c>
    </row>
    <row r="12" spans="1:5" x14ac:dyDescent="0.25">
      <c r="A12" s="25" t="s">
        <v>29</v>
      </c>
      <c r="B12" s="23">
        <v>10000</v>
      </c>
      <c r="C12" s="23">
        <v>10000</v>
      </c>
      <c r="D12" s="24">
        <f>C12*100/B12</f>
        <v>100</v>
      </c>
      <c r="E12" s="24">
        <f>C12*100/C8</f>
        <v>0.33114042759865381</v>
      </c>
    </row>
    <row r="13" spans="1:5" x14ac:dyDescent="0.25">
      <c r="A13" s="25" t="s">
        <v>10</v>
      </c>
      <c r="B13" s="23">
        <v>78363</v>
      </c>
      <c r="C13" s="23">
        <v>39181.199999999997</v>
      </c>
      <c r="D13" s="24">
        <f>C13*100/B13</f>
        <v>49.999617166264684</v>
      </c>
      <c r="E13" s="24">
        <f>C13*100/C8</f>
        <v>1.2974479321828374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D13" sqref="D13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9" t="s">
        <v>22</v>
      </c>
      <c r="B1" s="39"/>
      <c r="C1" s="39"/>
      <c r="D1" s="39"/>
      <c r="E1" s="39"/>
    </row>
    <row r="2" spans="1:5" ht="14.25" customHeight="1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6672704</v>
      </c>
      <c r="C5" s="20">
        <f>SUM(C6:C7)</f>
        <v>2921370.6</v>
      </c>
      <c r="D5" s="20">
        <f t="shared" ref="D5:D14" si="0">C5*100/B5</f>
        <v>43.780911006992071</v>
      </c>
      <c r="E5" s="20">
        <f>SUM(E6:E7)</f>
        <v>100</v>
      </c>
    </row>
    <row r="6" spans="1:5" x14ac:dyDescent="0.25">
      <c r="A6" s="22" t="s">
        <v>0</v>
      </c>
      <c r="B6" s="23">
        <v>49388</v>
      </c>
      <c r="C6" s="23">
        <v>14142.74</v>
      </c>
      <c r="D6" s="24">
        <f t="shared" si="0"/>
        <v>28.635984449663887</v>
      </c>
      <c r="E6" s="24">
        <f>C6*100/C5</f>
        <v>0.48411317619202437</v>
      </c>
    </row>
    <row r="7" spans="1:5" x14ac:dyDescent="0.25">
      <c r="A7" s="22" t="s">
        <v>1</v>
      </c>
      <c r="B7" s="23">
        <v>6623316</v>
      </c>
      <c r="C7" s="23">
        <v>2907227.86</v>
      </c>
      <c r="D7" s="24">
        <f t="shared" si="0"/>
        <v>43.893841996969492</v>
      </c>
      <c r="E7" s="24">
        <f>C7*100/C5</f>
        <v>99.515886823807975</v>
      </c>
    </row>
    <row r="8" spans="1:5" x14ac:dyDescent="0.25">
      <c r="A8" s="19" t="s">
        <v>12</v>
      </c>
      <c r="B8" s="20">
        <f>SUM(B9:B14)</f>
        <v>6673704</v>
      </c>
      <c r="C8" s="20">
        <f>SUM(C9:C14)</f>
        <v>1889001.79</v>
      </c>
      <c r="D8" s="20">
        <f t="shared" si="0"/>
        <v>28.305147935838928</v>
      </c>
      <c r="E8" s="20">
        <f>SUM(E9:E14)</f>
        <v>100</v>
      </c>
    </row>
    <row r="9" spans="1:5" x14ac:dyDescent="0.25">
      <c r="A9" s="25" t="s">
        <v>5</v>
      </c>
      <c r="B9" s="23">
        <v>2947960</v>
      </c>
      <c r="C9" s="23">
        <v>794449.03</v>
      </c>
      <c r="D9" s="24">
        <f t="shared" si="0"/>
        <v>26.949111589031059</v>
      </c>
      <c r="E9" s="24">
        <f>C9*100/C8</f>
        <v>42.056552524494961</v>
      </c>
    </row>
    <row r="10" spans="1:5" ht="31.5" customHeight="1" x14ac:dyDescent="0.25">
      <c r="A10" s="25" t="s">
        <v>13</v>
      </c>
      <c r="B10" s="23">
        <v>12000</v>
      </c>
      <c r="C10" s="23">
        <v>5000</v>
      </c>
      <c r="D10" s="24">
        <f t="shared" si="0"/>
        <v>41.666666666666664</v>
      </c>
      <c r="E10" s="24">
        <f>C10*100/C8</f>
        <v>0.26469006151656427</v>
      </c>
    </row>
    <row r="11" spans="1:5" x14ac:dyDescent="0.25">
      <c r="A11" s="25" t="s">
        <v>6</v>
      </c>
      <c r="B11" s="23">
        <v>50000</v>
      </c>
      <c r="C11" s="23">
        <v>15450</v>
      </c>
      <c r="D11" s="24">
        <f t="shared" si="0"/>
        <v>30.9</v>
      </c>
      <c r="E11" s="24">
        <f>C11*100/C8</f>
        <v>0.81789229008618358</v>
      </c>
    </row>
    <row r="12" spans="1:5" x14ac:dyDescent="0.25">
      <c r="A12" s="25" t="s">
        <v>7</v>
      </c>
      <c r="B12" s="23">
        <v>1775113</v>
      </c>
      <c r="C12" s="23">
        <v>905137.54</v>
      </c>
      <c r="D12" s="24">
        <f t="shared" si="0"/>
        <v>50.990418074792984</v>
      </c>
      <c r="E12" s="24">
        <f>C12*100/C8</f>
        <v>47.916182228710326</v>
      </c>
    </row>
    <row r="13" spans="1:5" ht="18" customHeight="1" x14ac:dyDescent="0.25">
      <c r="A13" s="25" t="s">
        <v>29</v>
      </c>
      <c r="B13" s="23">
        <v>1550700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5" t="s">
        <v>10</v>
      </c>
      <c r="B14" s="23">
        <v>337931</v>
      </c>
      <c r="C14" s="23">
        <v>168965.22</v>
      </c>
      <c r="D14" s="24">
        <f t="shared" si="0"/>
        <v>49.999917142848687</v>
      </c>
      <c r="E14" s="24">
        <f>C14*100/C8</f>
        <v>8.9446828951919617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9" sqref="B9:C1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9" t="s">
        <v>23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3628920</v>
      </c>
      <c r="C5" s="27">
        <f>SUM(C6:C7)</f>
        <v>2319851.7000000002</v>
      </c>
      <c r="D5" s="27">
        <f t="shared" ref="D5:D14" si="0">C5*100/B5</f>
        <v>63.926779868390604</v>
      </c>
      <c r="E5" s="27">
        <f>SUM(E6:E7)</f>
        <v>100</v>
      </c>
    </row>
    <row r="6" spans="1:5" x14ac:dyDescent="0.25">
      <c r="A6" s="22" t="s">
        <v>0</v>
      </c>
      <c r="B6" s="23">
        <v>648000</v>
      </c>
      <c r="C6" s="23">
        <v>122026</v>
      </c>
      <c r="D6" s="28">
        <f t="shared" si="0"/>
        <v>18.831172839506173</v>
      </c>
      <c r="E6" s="28">
        <f>C6*100/C5</f>
        <v>5.2600776161683092</v>
      </c>
    </row>
    <row r="7" spans="1:5" x14ac:dyDescent="0.25">
      <c r="A7" s="22" t="s">
        <v>1</v>
      </c>
      <c r="B7" s="23">
        <v>2980920</v>
      </c>
      <c r="C7" s="23">
        <v>2197825.7000000002</v>
      </c>
      <c r="D7" s="28">
        <f t="shared" si="0"/>
        <v>73.7297780550971</v>
      </c>
      <c r="E7" s="28">
        <f>C7*100/C5</f>
        <v>94.739922383831697</v>
      </c>
    </row>
    <row r="8" spans="1:5" x14ac:dyDescent="0.25">
      <c r="A8" s="19" t="s">
        <v>12</v>
      </c>
      <c r="B8" s="27">
        <f>SUM(B9:B14)</f>
        <v>3629920</v>
      </c>
      <c r="C8" s="27">
        <f>SUM(C9:C14)</f>
        <v>1028178.78</v>
      </c>
      <c r="D8" s="27">
        <f t="shared" si="0"/>
        <v>28.32510854233702</v>
      </c>
      <c r="E8" s="27">
        <f>SUM(E9:E14)</f>
        <v>100</v>
      </c>
    </row>
    <row r="9" spans="1:5" x14ac:dyDescent="0.25">
      <c r="A9" s="25" t="s">
        <v>5</v>
      </c>
      <c r="B9" s="23">
        <v>3606492.2</v>
      </c>
      <c r="C9" s="23">
        <v>1016750.98</v>
      </c>
      <c r="D9" s="28">
        <f t="shared" si="0"/>
        <v>28.192241203238979</v>
      </c>
      <c r="E9" s="28">
        <f>C9*100/C8</f>
        <v>98.888539598142643</v>
      </c>
    </row>
    <row r="10" spans="1:5" ht="31.5" x14ac:dyDescent="0.25">
      <c r="A10" s="25" t="s">
        <v>13</v>
      </c>
      <c r="B10" s="23">
        <v>12000</v>
      </c>
      <c r="C10" s="23">
        <v>0</v>
      </c>
      <c r="D10" s="28">
        <f t="shared" si="0"/>
        <v>0</v>
      </c>
      <c r="E10" s="28">
        <f>C10*100/C8</f>
        <v>0</v>
      </c>
    </row>
    <row r="11" spans="1:5" x14ac:dyDescent="0.25">
      <c r="A11" s="25" t="s">
        <v>7</v>
      </c>
      <c r="B11" s="23">
        <v>11427.8</v>
      </c>
      <c r="C11" s="23">
        <v>11427.8</v>
      </c>
      <c r="D11" s="28">
        <f t="shared" si="0"/>
        <v>100</v>
      </c>
      <c r="E11" s="28">
        <f>C11*100/C8</f>
        <v>1.1114604018573502</v>
      </c>
    </row>
    <row r="12" spans="1:5" hidden="1" x14ac:dyDescent="0.25">
      <c r="A12" s="25" t="s">
        <v>29</v>
      </c>
      <c r="B12" s="23"/>
      <c r="C12" s="23"/>
      <c r="D12" s="28" t="e">
        <f t="shared" si="0"/>
        <v>#DIV/0!</v>
      </c>
      <c r="E12" s="28">
        <f>C12*100/C8</f>
        <v>0</v>
      </c>
    </row>
    <row r="13" spans="1:5" hidden="1" x14ac:dyDescent="0.25">
      <c r="A13" s="25" t="s">
        <v>11</v>
      </c>
      <c r="B13" s="23"/>
      <c r="C13" s="23"/>
      <c r="D13" s="28" t="e">
        <f t="shared" si="0"/>
        <v>#DIV/0!</v>
      </c>
      <c r="E13" s="28">
        <f>C13*100/C8</f>
        <v>0</v>
      </c>
    </row>
    <row r="14" spans="1:5" hidden="1" x14ac:dyDescent="0.25">
      <c r="A14" s="25" t="s">
        <v>10</v>
      </c>
      <c r="B14" s="23"/>
      <c r="C14" s="23"/>
      <c r="D14" s="28" t="e">
        <f t="shared" si="0"/>
        <v>#DIV/0!</v>
      </c>
      <c r="E14" s="28">
        <f>C14*100/C8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9" sqref="B9:C1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24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9077565</v>
      </c>
      <c r="C5" s="20">
        <f>SUM(C6:C7)</f>
        <v>7795760.3900000006</v>
      </c>
      <c r="D5" s="20">
        <f t="shared" ref="D5:D13" si="0">C5*100/B5</f>
        <v>85.879422400170085</v>
      </c>
      <c r="E5" s="20">
        <f>SUM(E6:E7)</f>
        <v>99.999999999999986</v>
      </c>
    </row>
    <row r="6" spans="1:5" x14ac:dyDescent="0.25">
      <c r="A6" s="22" t="s">
        <v>0</v>
      </c>
      <c r="B6" s="23">
        <v>210800</v>
      </c>
      <c r="C6" s="23">
        <v>103876.49</v>
      </c>
      <c r="D6" s="24">
        <f t="shared" si="0"/>
        <v>49.277272296015177</v>
      </c>
      <c r="E6" s="24">
        <f>C6*100/C5</f>
        <v>1.3324741244388092</v>
      </c>
    </row>
    <row r="7" spans="1:5" x14ac:dyDescent="0.25">
      <c r="A7" s="22" t="s">
        <v>1</v>
      </c>
      <c r="B7" s="23">
        <v>8866765</v>
      </c>
      <c r="C7" s="23">
        <v>7691883.9000000004</v>
      </c>
      <c r="D7" s="24">
        <f t="shared" si="0"/>
        <v>86.749608228029047</v>
      </c>
      <c r="E7" s="24">
        <f>C7*100/C5</f>
        <v>98.667525875561182</v>
      </c>
    </row>
    <row r="8" spans="1:5" x14ac:dyDescent="0.25">
      <c r="A8" s="19" t="s">
        <v>12</v>
      </c>
      <c r="B8" s="20">
        <f>SUM(B9:B13)</f>
        <v>9122239.209999999</v>
      </c>
      <c r="C8" s="20">
        <f>SUM(C9:C13)</f>
        <v>4106145.68</v>
      </c>
      <c r="D8" s="20">
        <f t="shared" si="0"/>
        <v>45.012475396378036</v>
      </c>
      <c r="E8" s="20">
        <f>SUM(E9:E13)</f>
        <v>100</v>
      </c>
    </row>
    <row r="9" spans="1:5" x14ac:dyDescent="0.25">
      <c r="A9" s="25" t="s">
        <v>5</v>
      </c>
      <c r="B9" s="23">
        <v>4214280.8899999997</v>
      </c>
      <c r="C9" s="23">
        <v>1729074.31</v>
      </c>
      <c r="D9" s="24">
        <f t="shared" si="0"/>
        <v>41.028928899895902</v>
      </c>
      <c r="E9" s="24">
        <f>C9*100/C8</f>
        <v>42.109424378727837</v>
      </c>
    </row>
    <row r="10" spans="1:5" ht="30.75" customHeight="1" x14ac:dyDescent="0.25">
      <c r="A10" s="25" t="s">
        <v>13</v>
      </c>
      <c r="B10" s="23">
        <v>15600</v>
      </c>
      <c r="C10" s="23">
        <v>7800</v>
      </c>
      <c r="D10" s="24">
        <f t="shared" si="0"/>
        <v>50</v>
      </c>
      <c r="E10" s="24">
        <f>C10*100/C8</f>
        <v>0.18995916384535094</v>
      </c>
    </row>
    <row r="11" spans="1:5" ht="18.75" customHeight="1" x14ac:dyDescent="0.25">
      <c r="A11" s="25" t="s">
        <v>7</v>
      </c>
      <c r="B11" s="23">
        <v>3570232.32</v>
      </c>
      <c r="C11" s="23">
        <v>1853208.51</v>
      </c>
      <c r="D11" s="24">
        <f t="shared" si="0"/>
        <v>51.907224625651253</v>
      </c>
      <c r="E11" s="24">
        <f>C11*100/C8</f>
        <v>45.132556280857521</v>
      </c>
    </row>
    <row r="12" spans="1:5" x14ac:dyDescent="0.25">
      <c r="A12" s="25" t="s">
        <v>29</v>
      </c>
      <c r="B12" s="23">
        <v>310000</v>
      </c>
      <c r="C12" s="23">
        <v>10000</v>
      </c>
      <c r="D12" s="24">
        <f t="shared" si="0"/>
        <v>3.225806451612903</v>
      </c>
      <c r="E12" s="24">
        <f>C12*100/C8</f>
        <v>0.24353738954532173</v>
      </c>
    </row>
    <row r="13" spans="1:5" ht="19.5" customHeight="1" x14ac:dyDescent="0.25">
      <c r="A13" s="25" t="s">
        <v>10</v>
      </c>
      <c r="B13" s="23">
        <v>1012126</v>
      </c>
      <c r="C13" s="23">
        <v>506062.86</v>
      </c>
      <c r="D13" s="24">
        <f t="shared" si="0"/>
        <v>49.999986167730107</v>
      </c>
      <c r="E13" s="24">
        <f>C13*100/C8</f>
        <v>12.324522787023961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9" sqref="B9:C1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25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3469064</v>
      </c>
      <c r="C5" s="20">
        <f>SUM(C6:C7)</f>
        <v>2003889.9000000001</v>
      </c>
      <c r="D5" s="20">
        <f t="shared" ref="D5:D13" si="0">C5*100/B5</f>
        <v>57.764569924336939</v>
      </c>
      <c r="E5" s="20">
        <f>SUM(E6:E7)</f>
        <v>100</v>
      </c>
    </row>
    <row r="6" spans="1:5" x14ac:dyDescent="0.25">
      <c r="A6" s="22" t="s">
        <v>0</v>
      </c>
      <c r="B6" s="23">
        <v>106400</v>
      </c>
      <c r="C6" s="23">
        <v>20387.830000000002</v>
      </c>
      <c r="D6" s="24">
        <f t="shared" si="0"/>
        <v>19.161494360902257</v>
      </c>
      <c r="E6" s="24">
        <f>C6*100/C5</f>
        <v>1.0174126832018067</v>
      </c>
    </row>
    <row r="7" spans="1:5" x14ac:dyDescent="0.25">
      <c r="A7" s="22" t="s">
        <v>1</v>
      </c>
      <c r="B7" s="23">
        <v>3362664</v>
      </c>
      <c r="C7" s="23">
        <v>1983502.07</v>
      </c>
      <c r="D7" s="24">
        <f t="shared" si="0"/>
        <v>58.986032205418084</v>
      </c>
      <c r="E7" s="24">
        <f>C7*100/C5</f>
        <v>98.982587316798188</v>
      </c>
    </row>
    <row r="8" spans="1:5" x14ac:dyDescent="0.25">
      <c r="A8" s="19" t="s">
        <v>12</v>
      </c>
      <c r="B8" s="20">
        <f>SUM(B9:B14)</f>
        <v>3470064</v>
      </c>
      <c r="C8" s="20">
        <f>SUM(C9:C14)</f>
        <v>294497.88</v>
      </c>
      <c r="D8" s="20">
        <f t="shared" si="0"/>
        <v>8.4868140760516226</v>
      </c>
      <c r="E8" s="20">
        <f>SUM(E9:E14)</f>
        <v>100</v>
      </c>
    </row>
    <row r="9" spans="1:5" x14ac:dyDescent="0.25">
      <c r="A9" s="25" t="s">
        <v>5</v>
      </c>
      <c r="B9" s="23">
        <v>3454448</v>
      </c>
      <c r="C9" s="23">
        <v>293561.88</v>
      </c>
      <c r="D9" s="24">
        <f t="shared" si="0"/>
        <v>8.4980836301487237</v>
      </c>
      <c r="E9" s="24">
        <f>C9*100/C8</f>
        <v>99.682170886934742</v>
      </c>
    </row>
    <row r="10" spans="1:5" ht="32.25" customHeight="1" x14ac:dyDescent="0.25">
      <c r="A10" s="25" t="s">
        <v>13</v>
      </c>
      <c r="B10" s="23">
        <v>10800</v>
      </c>
      <c r="C10" s="23">
        <v>0</v>
      </c>
      <c r="D10" s="24">
        <v>0</v>
      </c>
      <c r="E10" s="24">
        <f>C10*100/C8</f>
        <v>0</v>
      </c>
    </row>
    <row r="11" spans="1:5" x14ac:dyDescent="0.25">
      <c r="A11" s="25" t="s">
        <v>6</v>
      </c>
      <c r="B11" s="23">
        <v>4816</v>
      </c>
      <c r="C11" s="23">
        <v>936</v>
      </c>
      <c r="D11" s="24">
        <f t="shared" si="0"/>
        <v>19.435215946843854</v>
      </c>
      <c r="E11" s="24">
        <f>C11*100/C8</f>
        <v>0.31782911306526213</v>
      </c>
    </row>
    <row r="12" spans="1:5" ht="21" hidden="1" customHeight="1" x14ac:dyDescent="0.25">
      <c r="A12" s="25" t="s">
        <v>7</v>
      </c>
      <c r="B12" s="23"/>
      <c r="C12" s="23"/>
      <c r="D12" s="24" t="e">
        <f t="shared" si="0"/>
        <v>#DIV/0!</v>
      </c>
      <c r="E12" s="24">
        <f>C12*100/C8</f>
        <v>0</v>
      </c>
    </row>
    <row r="13" spans="1:5" ht="19.5" hidden="1" customHeight="1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hidden="1" x14ac:dyDescent="0.25">
      <c r="A14" s="22" t="s">
        <v>10</v>
      </c>
      <c r="B14" s="35"/>
      <c r="C14" s="35"/>
      <c r="D14" s="24" t="e">
        <f t="shared" ref="D14" si="1">C14*100/B14</f>
        <v>#DIV/0!</v>
      </c>
      <c r="E14" s="24">
        <f>C14*100/C8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9" sqref="B9:C1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27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12542292</v>
      </c>
      <c r="C5" s="20">
        <f>SUM(C6:C7)</f>
        <v>10594237.720000001</v>
      </c>
      <c r="D5" s="20">
        <f t="shared" ref="D5:D13" si="0">C5*100/B5</f>
        <v>84.468115716011084</v>
      </c>
      <c r="E5" s="20">
        <f>SUM(E6:E7)</f>
        <v>100.00000000000001</v>
      </c>
    </row>
    <row r="6" spans="1:5" x14ac:dyDescent="0.25">
      <c r="A6" s="22" t="s">
        <v>0</v>
      </c>
      <c r="B6" s="23">
        <v>3540000</v>
      </c>
      <c r="C6" s="23">
        <v>1911796.25</v>
      </c>
      <c r="D6" s="24">
        <f t="shared" si="0"/>
        <v>54.005543785310735</v>
      </c>
      <c r="E6" s="24">
        <f>C6*100/C5</f>
        <v>18.045623484461512</v>
      </c>
    </row>
    <row r="7" spans="1:5" x14ac:dyDescent="0.25">
      <c r="A7" s="22" t="s">
        <v>1</v>
      </c>
      <c r="B7" s="23">
        <v>9002292</v>
      </c>
      <c r="C7" s="23">
        <v>8682441.4700000007</v>
      </c>
      <c r="D7" s="24">
        <f t="shared" si="0"/>
        <v>96.447010050329425</v>
      </c>
      <c r="E7" s="24">
        <f>C7*100/C5</f>
        <v>81.954376515538499</v>
      </c>
    </row>
    <row r="8" spans="1:5" x14ac:dyDescent="0.25">
      <c r="A8" s="19" t="s">
        <v>12</v>
      </c>
      <c r="B8" s="20">
        <f>SUM(B9:B13)</f>
        <v>13753792</v>
      </c>
      <c r="C8" s="20">
        <f>SUM(C9:C13)</f>
        <v>6586021.3599999994</v>
      </c>
      <c r="D8" s="20">
        <f t="shared" si="0"/>
        <v>47.885131315058423</v>
      </c>
      <c r="E8" s="20">
        <f>SUM(E9:E13)</f>
        <v>100.00000000000001</v>
      </c>
    </row>
    <row r="9" spans="1:5" x14ac:dyDescent="0.25">
      <c r="A9" s="25" t="s">
        <v>5</v>
      </c>
      <c r="B9" s="23">
        <v>3719755.59</v>
      </c>
      <c r="C9" s="23">
        <v>1757761.56</v>
      </c>
      <c r="D9" s="24">
        <f t="shared" si="0"/>
        <v>47.254759552629643</v>
      </c>
      <c r="E9" s="24">
        <f>C9*100/C8</f>
        <v>26.689278153206601</v>
      </c>
    </row>
    <row r="10" spans="1:5" ht="32.25" customHeight="1" x14ac:dyDescent="0.25">
      <c r="A10" s="25" t="s">
        <v>13</v>
      </c>
      <c r="B10" s="23">
        <v>227352</v>
      </c>
      <c r="C10" s="23">
        <v>134971.20000000001</v>
      </c>
      <c r="D10" s="24">
        <f t="shared" si="0"/>
        <v>59.366620922622197</v>
      </c>
      <c r="E10" s="24">
        <f>C10*100/C8</f>
        <v>2.0493586738078848</v>
      </c>
    </row>
    <row r="11" spans="1:5" ht="32.25" customHeight="1" x14ac:dyDescent="0.25">
      <c r="A11" s="25" t="s">
        <v>6</v>
      </c>
      <c r="B11" s="23">
        <v>899889</v>
      </c>
      <c r="C11" s="23">
        <v>0</v>
      </c>
      <c r="D11" s="24">
        <f>C11*100/B11</f>
        <v>0</v>
      </c>
      <c r="E11" s="24">
        <f>C11*100/C8</f>
        <v>0</v>
      </c>
    </row>
    <row r="12" spans="1:5" x14ac:dyDescent="0.25">
      <c r="A12" s="25" t="s">
        <v>7</v>
      </c>
      <c r="B12" s="23">
        <v>8896795.4100000001</v>
      </c>
      <c r="C12" s="23">
        <v>4683288.5999999996</v>
      </c>
      <c r="D12" s="24">
        <f t="shared" si="0"/>
        <v>52.640174177052359</v>
      </c>
      <c r="E12" s="24">
        <f>C12*100/C8</f>
        <v>71.109526434940079</v>
      </c>
    </row>
    <row r="13" spans="1:5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0.15183673804544115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activeCell="B9" sqref="B9:C14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28</v>
      </c>
      <c r="B1" s="39"/>
      <c r="C1" s="39"/>
      <c r="D1" s="39"/>
      <c r="E1" s="39"/>
    </row>
    <row r="2" spans="1:5" x14ac:dyDescent="0.25">
      <c r="A2" s="39" t="str">
        <f>МР!A2</f>
        <v xml:space="preserve"> на 01.07.2024</v>
      </c>
      <c r="B2" s="39"/>
      <c r="C2" s="39"/>
      <c r="D2" s="39"/>
      <c r="E2" s="39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7747787</v>
      </c>
      <c r="C5" s="20">
        <f>SUM(C6:C7)</f>
        <v>3068352.88</v>
      </c>
      <c r="D5" s="20">
        <f t="shared" ref="D5:D14" si="0">C5*100/B5</f>
        <v>39.602958625475893</v>
      </c>
      <c r="E5" s="20">
        <f>SUM(E6:E7)</f>
        <v>100</v>
      </c>
    </row>
    <row r="6" spans="1:5" x14ac:dyDescent="0.25">
      <c r="A6" s="22" t="s">
        <v>0</v>
      </c>
      <c r="B6" s="29">
        <v>175500</v>
      </c>
      <c r="C6" s="29">
        <v>154809.98000000001</v>
      </c>
      <c r="D6" s="24">
        <f t="shared" si="0"/>
        <v>88.210814814814825</v>
      </c>
      <c r="E6" s="24">
        <f>C6*100/C5</f>
        <v>5.0453773100569848</v>
      </c>
    </row>
    <row r="7" spans="1:5" x14ac:dyDescent="0.25">
      <c r="A7" s="22" t="s">
        <v>1</v>
      </c>
      <c r="B7" s="30">
        <v>7572287</v>
      </c>
      <c r="C7" s="30">
        <v>2913542.9</v>
      </c>
      <c r="D7" s="24">
        <f t="shared" si="0"/>
        <v>38.476392931224083</v>
      </c>
      <c r="E7" s="24">
        <f>C7*100/C5</f>
        <v>94.954622689943022</v>
      </c>
    </row>
    <row r="8" spans="1:5" s="21" customFormat="1" x14ac:dyDescent="0.25">
      <c r="A8" s="19" t="s">
        <v>12</v>
      </c>
      <c r="B8" s="20">
        <f>SUM(B9:B14)</f>
        <v>7748787</v>
      </c>
      <c r="C8" s="20">
        <f>SUM(C9:C14)</f>
        <v>1475752.06</v>
      </c>
      <c r="D8" s="20">
        <f t="shared" si="0"/>
        <v>19.044942905257301</v>
      </c>
      <c r="E8" s="20">
        <f>SUM(E9:E14)</f>
        <v>99.999999999999972</v>
      </c>
    </row>
    <row r="9" spans="1:5" x14ac:dyDescent="0.25">
      <c r="A9" s="25" t="s">
        <v>5</v>
      </c>
      <c r="B9" s="23">
        <v>2384428.79</v>
      </c>
      <c r="C9" s="23">
        <v>981563.49</v>
      </c>
      <c r="D9" s="24">
        <f t="shared" si="0"/>
        <v>41.165561081822034</v>
      </c>
      <c r="E9" s="24">
        <f>C9*100/C8</f>
        <v>66.512764346065012</v>
      </c>
    </row>
    <row r="10" spans="1:5" ht="31.5" customHeight="1" x14ac:dyDescent="0.25">
      <c r="A10" s="25" t="s">
        <v>13</v>
      </c>
      <c r="B10" s="23">
        <v>12000</v>
      </c>
      <c r="C10" s="23">
        <v>6000</v>
      </c>
      <c r="D10" s="24">
        <f t="shared" si="0"/>
        <v>50</v>
      </c>
      <c r="E10" s="24">
        <f>C10*100/C8</f>
        <v>0.406572361484625</v>
      </c>
    </row>
    <row r="11" spans="1:5" x14ac:dyDescent="0.25">
      <c r="A11" s="25" t="s">
        <v>6</v>
      </c>
      <c r="B11" s="23">
        <v>954039</v>
      </c>
      <c r="C11" s="23">
        <v>41786.51</v>
      </c>
      <c r="D11" s="24">
        <f t="shared" si="0"/>
        <v>4.3799582616643553</v>
      </c>
      <c r="E11" s="24">
        <f>C11*100/C8</f>
        <v>2.8315400081501494</v>
      </c>
    </row>
    <row r="12" spans="1:5" x14ac:dyDescent="0.25">
      <c r="A12" s="25" t="s">
        <v>7</v>
      </c>
      <c r="B12" s="23">
        <v>4037487</v>
      </c>
      <c r="C12" s="23">
        <v>311368.76</v>
      </c>
      <c r="D12" s="24">
        <f t="shared" si="0"/>
        <v>7.7119445833509808</v>
      </c>
      <c r="E12" s="24">
        <f>C12*100/C8</f>
        <v>21.098988674289906</v>
      </c>
    </row>
    <row r="13" spans="1:5" ht="17.25" customHeight="1" x14ac:dyDescent="0.25">
      <c r="A13" s="25" t="s">
        <v>29</v>
      </c>
      <c r="B13" s="23">
        <v>60750.21</v>
      </c>
      <c r="C13" s="23">
        <v>10000</v>
      </c>
      <c r="D13" s="24">
        <f t="shared" si="0"/>
        <v>16.460848448095899</v>
      </c>
      <c r="E13" s="24">
        <f>C13*100/C8</f>
        <v>0.67762060247437494</v>
      </c>
    </row>
    <row r="14" spans="1:5" x14ac:dyDescent="0.25">
      <c r="A14" s="25" t="s">
        <v>10</v>
      </c>
      <c r="B14" s="23">
        <v>300082</v>
      </c>
      <c r="C14" s="23">
        <v>125033.3</v>
      </c>
      <c r="D14" s="24">
        <f t="shared" si="0"/>
        <v>41.666377856719166</v>
      </c>
      <c r="E14" s="24">
        <f>C14*100/C8</f>
        <v>8.472514007535926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Revizor</cp:lastModifiedBy>
  <cp:lastPrinted>2023-10-23T12:01:34Z</cp:lastPrinted>
  <dcterms:created xsi:type="dcterms:W3CDTF">2017-08-31T10:49:57Z</dcterms:created>
  <dcterms:modified xsi:type="dcterms:W3CDTF">2024-07-15T14:14:21Z</dcterms:modified>
</cp:coreProperties>
</file>