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ova\Desktop\Ганова\Сайт\на 01.10.2024\"/>
    </mc:Choice>
  </mc:AlternateContent>
  <bookViews>
    <workbookView xWindow="6075" yWindow="285" windowWidth="19215" windowHeight="7920"/>
  </bookViews>
  <sheets>
    <sheet name="Справка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E17" i="12"/>
  <c r="B17" i="12"/>
  <c r="H8" i="12" l="1"/>
  <c r="I16" i="12" l="1"/>
  <c r="C17" i="12" l="1"/>
  <c r="H7" i="12" l="1"/>
  <c r="I8" i="12" l="1"/>
  <c r="I9" i="12"/>
  <c r="I13" i="12"/>
  <c r="I12" i="12"/>
  <c r="I14" i="12"/>
  <c r="I11" i="12"/>
  <c r="I15" i="12"/>
  <c r="I10" i="12"/>
  <c r="I7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<sst xmlns="http://schemas.openxmlformats.org/spreadsheetml/2006/main" count="26" uniqueCount="21">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</sst>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%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  <fill>
      <patternFill patternType="solid">
        <fgColor rgb="FFFFD5AB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  <xf numFmtId="4" fontId="9" fillId="4" borderId="8">
      <alignment horizontal="right" shrinkToFit="1"/>
    </xf>
    <xf numFmtId="4" fontId="9" fillId="4" borderId="9">
      <alignment horizontal="right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11">
    <cellStyle name="ex58" xfId="9"/>
    <cellStyle name="ex59" xfId="10"/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zoomScaleSheetLayoutView="100" workbookViewId="0">
      <selection activeCell="B16" sqref="B16:C16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988661125.82000005</v>
      </c>
      <c r="C7" s="14">
        <v>711751068.46000004</v>
      </c>
      <c r="D7" s="4">
        <f>(C7/B7)</f>
        <v>0.71991408367520315</v>
      </c>
      <c r="E7" s="18">
        <v>1093939663.04</v>
      </c>
      <c r="F7" s="18">
        <v>707481850.68000007</v>
      </c>
      <c r="G7" s="4">
        <f>F7/E7</f>
        <v>0.64672840247326413</v>
      </c>
      <c r="H7" s="14">
        <f>B7-E7</f>
        <v>-105278537.21999991</v>
      </c>
      <c r="I7" s="14">
        <f>C7-F7</f>
        <v>4269217.7799999714</v>
      </c>
    </row>
    <row r="8" spans="1:9" s="5" customFormat="1" x14ac:dyDescent="0.25">
      <c r="A8" s="3" t="s">
        <v>10</v>
      </c>
      <c r="B8" s="15">
        <v>53895583</v>
      </c>
      <c r="C8" s="15">
        <v>41765421.219999999</v>
      </c>
      <c r="D8" s="4">
        <f t="shared" ref="D8:D16" si="0">(C8/B8)</f>
        <v>0.77493217245650725</v>
      </c>
      <c r="E8" s="14">
        <v>56590561.579999998</v>
      </c>
      <c r="F8" s="14">
        <v>43277769.959999993</v>
      </c>
      <c r="G8" s="4">
        <f t="shared" ref="G8:G16" si="1">F8/E8</f>
        <v>0.76475243842243557</v>
      </c>
      <c r="H8" s="14">
        <f>B8-E8</f>
        <v>-2694978.5799999982</v>
      </c>
      <c r="I8" s="14">
        <f t="shared" ref="I8:I13" si="2">C8-F8</f>
        <v>-1512348.7399999946</v>
      </c>
    </row>
    <row r="9" spans="1:9" s="5" customFormat="1" x14ac:dyDescent="0.25">
      <c r="A9" s="3" t="s">
        <v>11</v>
      </c>
      <c r="B9" s="15">
        <v>32532843</v>
      </c>
      <c r="C9" s="15">
        <v>26972291.420000002</v>
      </c>
      <c r="D9" s="4">
        <f t="shared" si="0"/>
        <v>0.82907883027622276</v>
      </c>
      <c r="E9" s="14">
        <v>33557842.07</v>
      </c>
      <c r="F9" s="14">
        <v>14587440.15</v>
      </c>
      <c r="G9" s="4">
        <f t="shared" si="1"/>
        <v>0.43469541693328556</v>
      </c>
      <c r="H9" s="14">
        <f t="shared" ref="H9:H16" si="3">B9-E9</f>
        <v>-1024999.0700000003</v>
      </c>
      <c r="I9" s="14">
        <f t="shared" si="2"/>
        <v>12384851.270000001</v>
      </c>
    </row>
    <row r="10" spans="1:9" s="7" customFormat="1" x14ac:dyDescent="0.25">
      <c r="A10" s="6" t="s">
        <v>18</v>
      </c>
      <c r="B10" s="16">
        <v>9967639</v>
      </c>
      <c r="C10" s="16">
        <v>7671559.4700000007</v>
      </c>
      <c r="D10" s="4">
        <f>(C10/B10)</f>
        <v>0.76964660036343613</v>
      </c>
      <c r="E10" s="14">
        <v>9987154.0800000001</v>
      </c>
      <c r="F10" s="14">
        <v>6813990.79</v>
      </c>
      <c r="G10" s="4">
        <f>F10/E10</f>
        <v>0.68227552468080077</v>
      </c>
      <c r="H10" s="14">
        <f t="shared" ref="H10:I12" si="4">B10-E10</f>
        <v>-19515.080000000075</v>
      </c>
      <c r="I10" s="14">
        <f t="shared" si="4"/>
        <v>857568.68000000063</v>
      </c>
    </row>
    <row r="11" spans="1:9" s="7" customFormat="1" x14ac:dyDescent="0.25">
      <c r="A11" s="6" t="s">
        <v>16</v>
      </c>
      <c r="B11" s="16">
        <v>6002704</v>
      </c>
      <c r="C11" s="16">
        <v>5083603.71</v>
      </c>
      <c r="D11" s="4">
        <f>(C11/B11)</f>
        <v>0.84688562187973948</v>
      </c>
      <c r="E11" s="14">
        <v>6003804</v>
      </c>
      <c r="F11" s="14">
        <v>3996571.3600000003</v>
      </c>
      <c r="G11" s="4">
        <f>F11/E11</f>
        <v>0.6656731898642928</v>
      </c>
      <c r="H11" s="14">
        <f t="shared" si="4"/>
        <v>-1100</v>
      </c>
      <c r="I11" s="14">
        <f t="shared" si="4"/>
        <v>1087032.3499999996</v>
      </c>
    </row>
    <row r="12" spans="1:9" s="7" customFormat="1" x14ac:dyDescent="0.25">
      <c r="A12" s="6" t="s">
        <v>13</v>
      </c>
      <c r="B12" s="16">
        <v>3628920</v>
      </c>
      <c r="C12" s="16">
        <v>2597195.08</v>
      </c>
      <c r="D12" s="4">
        <f>(C12/B12)</f>
        <v>0.71569367194647449</v>
      </c>
      <c r="E12" s="14">
        <v>3630318</v>
      </c>
      <c r="F12" s="14">
        <v>2518406.9499999997</v>
      </c>
      <c r="G12" s="4">
        <f>F12/E12</f>
        <v>0.69371524753478886</v>
      </c>
      <c r="H12" s="14">
        <f t="shared" si="4"/>
        <v>-1398</v>
      </c>
      <c r="I12" s="14">
        <f t="shared" si="4"/>
        <v>78788.130000000354</v>
      </c>
    </row>
    <row r="13" spans="1:9" s="5" customFormat="1" x14ac:dyDescent="0.25">
      <c r="A13" s="3" t="s">
        <v>12</v>
      </c>
      <c r="B13" s="15">
        <v>12441765</v>
      </c>
      <c r="C13" s="15">
        <v>10429027.680000002</v>
      </c>
      <c r="D13" s="4">
        <f t="shared" si="0"/>
        <v>0.83822734796871678</v>
      </c>
      <c r="E13" s="14">
        <v>12653376.370000001</v>
      </c>
      <c r="F13" s="14">
        <v>7277127.2299999995</v>
      </c>
      <c r="G13" s="4">
        <f t="shared" si="1"/>
        <v>0.57511347305320049</v>
      </c>
      <c r="H13" s="14">
        <f t="shared" si="3"/>
        <v>-211611.37000000104</v>
      </c>
      <c r="I13" s="14">
        <f t="shared" si="2"/>
        <v>3151900.450000002</v>
      </c>
    </row>
    <row r="14" spans="1:9" s="7" customFormat="1" x14ac:dyDescent="0.25">
      <c r="A14" s="6" t="s">
        <v>15</v>
      </c>
      <c r="B14" s="16">
        <v>3469064</v>
      </c>
      <c r="C14" s="16">
        <v>2244315.64</v>
      </c>
      <c r="D14" s="4">
        <f>(C14/B14)</f>
        <v>0.6469513505660317</v>
      </c>
      <c r="E14" s="14">
        <v>3470362</v>
      </c>
      <c r="F14" s="14">
        <v>2162501.4500000002</v>
      </c>
      <c r="G14" s="4">
        <f>F14/E14</f>
        <v>0.62313425803993938</v>
      </c>
      <c r="H14" s="14">
        <f>B14-E14</f>
        <v>-1298</v>
      </c>
      <c r="I14" s="14">
        <f>C14-F14</f>
        <v>81814.189999999944</v>
      </c>
    </row>
    <row r="15" spans="1:9" s="7" customFormat="1" x14ac:dyDescent="0.25">
      <c r="A15" s="6" t="s">
        <v>17</v>
      </c>
      <c r="B15" s="16">
        <v>17432192</v>
      </c>
      <c r="C15" s="16">
        <v>13709894.539999999</v>
      </c>
      <c r="D15" s="4">
        <f>(C15/B15)</f>
        <v>0.7864699138238036</v>
      </c>
      <c r="E15" s="14">
        <v>18234352.440000001</v>
      </c>
      <c r="F15" s="14">
        <v>9036221</v>
      </c>
      <c r="G15" s="4">
        <f>F15/E15</f>
        <v>0.49556029092525311</v>
      </c>
      <c r="H15" s="14">
        <f>B15-E15</f>
        <v>-802160.44000000134</v>
      </c>
      <c r="I15" s="14">
        <f>C15-F15</f>
        <v>4673673.5399999991</v>
      </c>
    </row>
    <row r="16" spans="1:9" s="5" customFormat="1" x14ac:dyDescent="0.25">
      <c r="A16" s="3" t="s">
        <v>14</v>
      </c>
      <c r="B16" s="15">
        <v>9053187</v>
      </c>
      <c r="C16" s="15">
        <v>6428020.6200000001</v>
      </c>
      <c r="D16" s="4">
        <f t="shared" si="0"/>
        <v>0.7100284816827489</v>
      </c>
      <c r="E16" s="14">
        <v>9054437</v>
      </c>
      <c r="F16" s="14">
        <v>4650857.8899999987</v>
      </c>
      <c r="G16" s="4">
        <f t="shared" si="1"/>
        <v>0.51365511627061944</v>
      </c>
      <c r="H16" s="14">
        <f t="shared" si="3"/>
        <v>-1250</v>
      </c>
      <c r="I16" s="14">
        <f>C16-F16</f>
        <v>1777162.7300000014</v>
      </c>
    </row>
    <row r="17" spans="1:9" s="7" customFormat="1" x14ac:dyDescent="0.25">
      <c r="A17" s="12" t="s">
        <v>8</v>
      </c>
      <c r="B17" s="17">
        <f>SUM(B7:B16)</f>
        <v>1137085022.8200002</v>
      </c>
      <c r="C17" s="17">
        <f>SUM(C7:C16)</f>
        <v>828652397.84000003</v>
      </c>
      <c r="D17" s="13">
        <f t="shared" ref="D17" si="5">(C17/B17)</f>
        <v>0.72875148402264656</v>
      </c>
      <c r="E17" s="19">
        <f>SUM(E7:E16)</f>
        <v>1247121870.5799997</v>
      </c>
      <c r="F17" s="19">
        <f>SUM(F7:F16)</f>
        <v>801802737.46000016</v>
      </c>
      <c r="G17" s="13">
        <f>F17/E17</f>
        <v>0.6429225213467753</v>
      </c>
      <c r="H17" s="20">
        <f t="shared" ref="H17:I17" si="6">B17-E17</f>
        <v>-110036847.75999951</v>
      </c>
      <c r="I17" s="20">
        <f t="shared" si="6"/>
        <v>26849660.379999876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  <c r="E20" s="10"/>
      <c r="F20" s="10"/>
    </row>
    <row r="21" spans="1:9" x14ac:dyDescent="0.25">
      <c r="F21" s="10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Ganova</cp:lastModifiedBy>
  <cp:lastPrinted>2019-06-24T11:54:20Z</cp:lastPrinted>
  <dcterms:created xsi:type="dcterms:W3CDTF">2016-02-18T14:11:37Z</dcterms:created>
  <dcterms:modified xsi:type="dcterms:W3CDTF">2024-10-10T14:01:59Z</dcterms:modified>
</cp:coreProperties>
</file>