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90" yWindow="60" windowWidth="16725" windowHeight="11910"/>
  </bookViews>
  <sheets>
    <sheet name="1 кв" sheetId="1" r:id="rId1"/>
  </sheets>
  <calcPr calcId="145621"/>
</workbook>
</file>

<file path=xl/calcChain.xml><?xml version="1.0" encoding="utf-8"?>
<calcChain xmlns="http://schemas.openxmlformats.org/spreadsheetml/2006/main">
  <c r="I24" i="1" l="1"/>
  <c r="F18" i="1"/>
  <c r="F6" i="1"/>
  <c r="F24" i="1" l="1"/>
  <c r="I7" i="1"/>
  <c r="I8" i="1"/>
  <c r="I9" i="1"/>
  <c r="I10" i="1"/>
  <c r="I11" i="1"/>
  <c r="I12" i="1"/>
  <c r="I13" i="1"/>
  <c r="I14" i="1"/>
  <c r="I15" i="1"/>
  <c r="I16" i="1"/>
  <c r="I17" i="1"/>
  <c r="I19" i="1"/>
  <c r="I20" i="1"/>
  <c r="I21" i="1"/>
  <c r="I22" i="1"/>
  <c r="I23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E7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D18" i="1" l="1"/>
  <c r="C18" i="1" l="1"/>
  <c r="E18" i="1" s="1"/>
  <c r="C6" i="1"/>
  <c r="G18" i="1" l="1"/>
  <c r="G6" i="1"/>
  <c r="H6" i="1" s="1"/>
  <c r="H18" i="1" l="1"/>
  <c r="I18" i="1"/>
  <c r="G24" i="1"/>
  <c r="H24" i="1" s="1"/>
  <c r="C24" i="1" l="1"/>
  <c r="D6" i="1" l="1"/>
  <c r="D24" i="1" l="1"/>
  <c r="I6" i="1"/>
  <c r="E6" i="1"/>
  <c r="E24" i="1" l="1"/>
</calcChain>
</file>

<file path=xl/sharedStrings.xml><?xml version="1.0" encoding="utf-8"?>
<sst xmlns="http://schemas.openxmlformats.org/spreadsheetml/2006/main" count="55" uniqueCount="49">
  <si>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</si>
  <si>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</si>
  <si>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</si>
  <si>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</si>
  <si>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</si>
  <si>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</si>
  <si>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</si>
  <si>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</si>
  <si>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</si>
  <si>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</si>
  <si>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</si>
  <si>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</si>
  <si>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</si>
  <si>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</si>
  <si>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</si>
  <si>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</si>
  <si>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</si>
  <si>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</si>
  <si>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</si>
  <si>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</si>
  <si>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</si>
  <si>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</si>
  <si>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</si>
  <si>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</si>
  <si>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</si>
  <si>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</si>
  <si>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</si>
  <si>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</si>
  <si>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</si>
  <si>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</si>
  <si>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</si>
  <si>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</si>
  <si>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00021900000000000000</t>
  </si>
  <si>
    <t>Наименование показателя</t>
  </si>
  <si>
    <t>Ед.изм: рубль</t>
  </si>
  <si>
    <t>00021800000000000000</t>
  </si>
  <si>
    <t>00020800000000000000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</si>
  <si>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</si>
  <si>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СВЕДЕНИЯ ПО ИСПОЛНЕНИЮ ДОХОДНОЙ ЧАСТИ БЮДЖЕТА НА 01.04.2025</t>
  </si>
  <si>
    <t xml:space="preserve">  И СРАВНЕНИЕ С СООТВЕТСТВУЮЩИМ ПЕРИОДОМ ПРОШЛОГО ГОДА</t>
  </si>
  <si>
    <t>ИТОГО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</si>
  <si>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</si>
  <si>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Плановые назначения</t>
  </si>
  <si>
    <t>Исполнено</t>
  </si>
  <si>
    <t>Процент исполнения</t>
  </si>
  <si>
    <t>на 01.04.2025</t>
  </si>
  <si>
    <t>на 01.04.2024</t>
  </si>
  <si>
    <t>Процент исполнения 01.04.2025 к 01.04.2024</t>
  </si>
  <si>
    <t>Код дохода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</si>
</sst>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2" fillId="0" borderId="2">
      <alignment horizontal="right" shrinkToFit="1"/>
    </xf>
    <xf numFmtId="4" fontId="3" fillId="2" borderId="3">
      <alignment horizontal="right" vertical="top" shrinkToFit="1"/>
    </xf>
    <xf numFmtId="4" fontId="4" fillId="3" borderId="4">
      <alignment horizontal="right" shrinkToFit="1"/>
    </xf>
    <xf numFmtId="4" fontId="4" fillId="3" borderId="5">
      <alignment horizontal="right" shrinkToFit="1"/>
    </xf>
  </cellStyleXfs>
  <cellXfs count="35">
    <xf numFmtId="0" fontId="0" fillId="0" borderId="0" xfId="0"/>
    <xf numFmtId="0" fontId="6" fillId="0" borderId="0" xfId="0" applyFont="1"/>
    <xf numFmtId="4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Fill="1" applyBorder="1" applyAlignment="1">
      <alignment horizontal="right" vertical="top"/>
    </xf>
    <xf numFmtId="49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164" fontId="9" fillId="4" borderId="1" xfId="0" applyNumberFormat="1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horizontal="center" vertical="top"/>
    </xf>
    <xf numFmtId="4" fontId="12" fillId="5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vertical="top"/>
    </xf>
    <xf numFmtId="4" fontId="10" fillId="0" borderId="1" xfId="0" applyNumberFormat="1" applyFont="1" applyFill="1" applyBorder="1" applyAlignment="1">
      <alignment horizontal="right" vertical="top" wrapText="1"/>
    </xf>
    <xf numFmtId="9" fontId="12" fillId="5" borderId="1" xfId="0" applyNumberFormat="1" applyFont="1" applyFill="1" applyBorder="1" applyAlignment="1">
      <alignment horizontal="right" vertical="top"/>
    </xf>
    <xf numFmtId="9" fontId="8" fillId="4" borderId="1" xfId="0" applyNumberFormat="1" applyFont="1" applyFill="1" applyBorder="1" applyAlignment="1">
      <alignment horizontal="right" vertical="top"/>
    </xf>
    <xf numFmtId="9" fontId="6" fillId="0" borderId="1" xfId="0" applyNumberFormat="1" applyFont="1" applyFill="1" applyBorder="1" applyAlignment="1">
      <alignment horizontal="right" vertical="top"/>
    </xf>
    <xf numFmtId="9" fontId="10" fillId="0" borderId="1" xfId="0" applyNumberFormat="1" applyFont="1" applyFill="1" applyBorder="1" applyAlignment="1">
      <alignment horizontal="right" vertical="top" wrapText="1"/>
    </xf>
    <xf numFmtId="9" fontId="6" fillId="0" borderId="1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9" fontId="9" fillId="4" borderId="1" xfId="0" applyNumberFormat="1" applyFont="1" applyFill="1" applyBorder="1" applyAlignment="1">
      <alignment horizontal="right" vertical="top" wrapText="1"/>
    </xf>
    <xf numFmtId="9" fontId="12" fillId="5" borderId="1" xfId="0" applyNumberFormat="1" applyFont="1" applyFill="1" applyBorder="1" applyAlignment="1">
      <alignment horizontal="right"/>
    </xf>
  </cellXfs>
  <cellStyles count="6">
    <cellStyle name="ex58" xfId="4"/>
    <cellStyle name="ex59" xfId="5"/>
    <cellStyle name="ex71" xfId="3"/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defaultColWidth="9.140625" defaultRowHeight="15.75" outlineLevelRow="1" x14ac:dyDescent="0.25"/>
  <cols>
    <col min="1" max="1" width="80.7109375" style="1" customWidth="1"/>
    <col min="2" max="2" width="24.28515625" style="1" bestFit="1" customWidth="1"/>
    <col min="3" max="4" width="19.7109375" style="1" customWidth="1"/>
    <col min="5" max="5" width="16.28515625" style="1" customWidth="1"/>
    <col min="6" max="7" width="19.7109375" style="1" customWidth="1"/>
    <col min="8" max="8" width="16.28515625" style="1" customWidth="1"/>
    <col min="9" max="9" width="18.7109375" style="1" customWidth="1"/>
    <col min="10" max="10" width="15.7109375" style="1" customWidth="1"/>
    <col min="11" max="16384" width="9.140625" style="1"/>
  </cols>
  <sheetData>
    <row r="1" spans="1:9" ht="18.75" x14ac:dyDescent="0.3">
      <c r="A1" s="25" t="s">
        <v>38</v>
      </c>
      <c r="B1" s="25"/>
      <c r="C1" s="25"/>
      <c r="D1" s="25"/>
      <c r="E1" s="25"/>
      <c r="F1" s="25"/>
      <c r="G1" s="25"/>
      <c r="H1" s="25"/>
      <c r="I1" s="25"/>
    </row>
    <row r="2" spans="1:9" ht="18.75" x14ac:dyDescent="0.3">
      <c r="A2" s="25" t="s">
        <v>39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"/>
      <c r="B3" s="2"/>
      <c r="C3" s="3"/>
      <c r="D3" s="3"/>
      <c r="E3" s="3"/>
      <c r="F3" s="3"/>
      <c r="G3" s="3"/>
      <c r="H3" s="3"/>
      <c r="I3" s="4" t="s">
        <v>34</v>
      </c>
    </row>
    <row r="4" spans="1:9" s="5" customFormat="1" ht="44.25" customHeight="1" x14ac:dyDescent="0.25">
      <c r="A4" s="26" t="s">
        <v>33</v>
      </c>
      <c r="B4" s="26" t="s">
        <v>48</v>
      </c>
      <c r="C4" s="11" t="s">
        <v>42</v>
      </c>
      <c r="D4" s="11" t="s">
        <v>43</v>
      </c>
      <c r="E4" s="11" t="s">
        <v>44</v>
      </c>
      <c r="F4" s="11" t="s">
        <v>42</v>
      </c>
      <c r="G4" s="11" t="s">
        <v>43</v>
      </c>
      <c r="H4" s="11" t="s">
        <v>44</v>
      </c>
      <c r="I4" s="31" t="s">
        <v>47</v>
      </c>
    </row>
    <row r="5" spans="1:9" s="5" customFormat="1" ht="18.75" x14ac:dyDescent="0.25">
      <c r="A5" s="27"/>
      <c r="B5" s="27"/>
      <c r="C5" s="28" t="s">
        <v>45</v>
      </c>
      <c r="D5" s="29"/>
      <c r="E5" s="30"/>
      <c r="F5" s="28" t="s">
        <v>46</v>
      </c>
      <c r="G5" s="29"/>
      <c r="H5" s="30"/>
      <c r="I5" s="32"/>
    </row>
    <row r="6" spans="1:9" ht="18.75" customHeight="1" x14ac:dyDescent="0.25">
      <c r="A6" s="12" t="s">
        <v>0</v>
      </c>
      <c r="B6" s="13" t="s">
        <v>16</v>
      </c>
      <c r="C6" s="14">
        <f>SUM(C7:C17)</f>
        <v>416511830</v>
      </c>
      <c r="D6" s="14">
        <f>SUM(D7:D17)</f>
        <v>85796839.219999984</v>
      </c>
      <c r="E6" s="21">
        <f t="shared" ref="E6:E23" si="0">IFERROR(D6/C6,0)</f>
        <v>0.20598896127392105</v>
      </c>
      <c r="F6" s="14">
        <f>SUM(F7:F17)</f>
        <v>369746274</v>
      </c>
      <c r="G6" s="14">
        <f>SUM(G7:G17)</f>
        <v>82926149.099999994</v>
      </c>
      <c r="H6" s="33">
        <f t="shared" ref="H6:H23" si="1">IFERROR(G6/F6,0)</f>
        <v>0.22427852538684404</v>
      </c>
      <c r="I6" s="21">
        <f t="shared" ref="I6:I23" si="2">IFERROR(D6/G6,0)</f>
        <v>1.0346174294978807</v>
      </c>
    </row>
    <row r="7" spans="1:9" outlineLevel="1" x14ac:dyDescent="0.25">
      <c r="A7" s="6" t="s">
        <v>1</v>
      </c>
      <c r="B7" s="7" t="s">
        <v>17</v>
      </c>
      <c r="C7" s="8">
        <v>319091000</v>
      </c>
      <c r="D7" s="8">
        <v>68269357.480000004</v>
      </c>
      <c r="E7" s="22">
        <f t="shared" si="0"/>
        <v>0.21394949240185404</v>
      </c>
      <c r="F7" s="18">
        <v>291790000</v>
      </c>
      <c r="G7" s="8">
        <v>61900005.719999999</v>
      </c>
      <c r="H7" s="23">
        <f t="shared" si="1"/>
        <v>0.21213888659652488</v>
      </c>
      <c r="I7" s="24">
        <f t="shared" si="2"/>
        <v>1.1028974341102857</v>
      </c>
    </row>
    <row r="8" spans="1:9" ht="31.5" outlineLevel="1" x14ac:dyDescent="0.25">
      <c r="A8" s="6" t="s">
        <v>2</v>
      </c>
      <c r="B8" s="7" t="s">
        <v>18</v>
      </c>
      <c r="C8" s="8">
        <v>22421000</v>
      </c>
      <c r="D8" s="8">
        <v>5318557.58</v>
      </c>
      <c r="E8" s="22">
        <f t="shared" si="0"/>
        <v>0.23721321885732127</v>
      </c>
      <c r="F8" s="18">
        <v>19877590</v>
      </c>
      <c r="G8" s="8">
        <v>5054922.2</v>
      </c>
      <c r="H8" s="23">
        <f t="shared" si="1"/>
        <v>0.25430256887278591</v>
      </c>
      <c r="I8" s="24">
        <f t="shared" si="2"/>
        <v>1.0521541914136681</v>
      </c>
    </row>
    <row r="9" spans="1:9" outlineLevel="1" x14ac:dyDescent="0.25">
      <c r="A9" s="6" t="s">
        <v>3</v>
      </c>
      <c r="B9" s="7" t="s">
        <v>19</v>
      </c>
      <c r="C9" s="8">
        <v>31594000</v>
      </c>
      <c r="D9" s="8">
        <v>3736518.2</v>
      </c>
      <c r="E9" s="22">
        <f t="shared" si="0"/>
        <v>0.11826670253845667</v>
      </c>
      <c r="F9" s="18">
        <v>27118000</v>
      </c>
      <c r="G9" s="8">
        <v>1905207.89</v>
      </c>
      <c r="H9" s="23">
        <f t="shared" si="1"/>
        <v>7.0256209528726299E-2</v>
      </c>
      <c r="I9" s="24">
        <f t="shared" si="2"/>
        <v>1.9612128522100549</v>
      </c>
    </row>
    <row r="10" spans="1:9" outlineLevel="1" x14ac:dyDescent="0.25">
      <c r="A10" s="6" t="s">
        <v>4</v>
      </c>
      <c r="B10" s="7" t="s">
        <v>20</v>
      </c>
      <c r="C10" s="8">
        <v>7697000</v>
      </c>
      <c r="D10" s="8">
        <v>502111.44</v>
      </c>
      <c r="E10" s="22">
        <f t="shared" si="0"/>
        <v>6.5234694036637647E-2</v>
      </c>
      <c r="F10" s="18">
        <v>7745000</v>
      </c>
      <c r="G10" s="8">
        <v>551497.41</v>
      </c>
      <c r="H10" s="23">
        <f t="shared" si="1"/>
        <v>7.1206896061975472E-2</v>
      </c>
      <c r="I10" s="24">
        <f t="shared" si="2"/>
        <v>0.91045112977049147</v>
      </c>
    </row>
    <row r="11" spans="1:9" outlineLevel="1" x14ac:dyDescent="0.25">
      <c r="A11" s="6" t="s">
        <v>5</v>
      </c>
      <c r="B11" s="7" t="s">
        <v>21</v>
      </c>
      <c r="C11" s="8">
        <v>6951000</v>
      </c>
      <c r="D11" s="8">
        <v>2373787.8199999998</v>
      </c>
      <c r="E11" s="22">
        <f t="shared" si="0"/>
        <v>0.34150306718457774</v>
      </c>
      <c r="F11" s="18">
        <v>4332000</v>
      </c>
      <c r="G11" s="8">
        <v>1022831.12</v>
      </c>
      <c r="H11" s="23">
        <f t="shared" si="1"/>
        <v>0.2361106001846722</v>
      </c>
      <c r="I11" s="24">
        <f t="shared" si="2"/>
        <v>2.3208013264203378</v>
      </c>
    </row>
    <row r="12" spans="1:9" ht="31.5" outlineLevel="1" x14ac:dyDescent="0.25">
      <c r="A12" s="6" t="s">
        <v>6</v>
      </c>
      <c r="B12" s="7" t="s">
        <v>22</v>
      </c>
      <c r="C12" s="8">
        <v>13338819</v>
      </c>
      <c r="D12" s="8">
        <v>2906927.83</v>
      </c>
      <c r="E12" s="22">
        <f t="shared" si="0"/>
        <v>0.2179299254304298</v>
      </c>
      <c r="F12" s="18">
        <v>13630780</v>
      </c>
      <c r="G12" s="8">
        <v>4103686.09</v>
      </c>
      <c r="H12" s="23">
        <f t="shared" si="1"/>
        <v>0.30106025407203402</v>
      </c>
      <c r="I12" s="24">
        <f t="shared" si="2"/>
        <v>0.70836993041053975</v>
      </c>
    </row>
    <row r="13" spans="1:9" outlineLevel="1" x14ac:dyDescent="0.25">
      <c r="A13" s="6" t="s">
        <v>7</v>
      </c>
      <c r="B13" s="7" t="s">
        <v>23</v>
      </c>
      <c r="C13" s="8">
        <v>10938162</v>
      </c>
      <c r="D13" s="8">
        <v>304279.84999999998</v>
      </c>
      <c r="E13" s="22">
        <f t="shared" si="0"/>
        <v>2.7818188284283958E-2</v>
      </c>
      <c r="F13" s="18">
        <v>948098</v>
      </c>
      <c r="G13" s="8">
        <v>5997057.3600000003</v>
      </c>
      <c r="H13" s="23">
        <f t="shared" si="1"/>
        <v>6.3253559864064686</v>
      </c>
      <c r="I13" s="24">
        <f t="shared" si="2"/>
        <v>5.0738192372400445E-2</v>
      </c>
    </row>
    <row r="14" spans="1:9" ht="31.5" outlineLevel="1" x14ac:dyDescent="0.25">
      <c r="A14" s="6" t="s">
        <v>24</v>
      </c>
      <c r="B14" s="7" t="s">
        <v>25</v>
      </c>
      <c r="C14" s="9">
        <v>0</v>
      </c>
      <c r="D14" s="8">
        <v>240648.48</v>
      </c>
      <c r="E14" s="22">
        <f t="shared" si="0"/>
        <v>0</v>
      </c>
      <c r="F14" s="18" t="s">
        <v>15</v>
      </c>
      <c r="G14" s="8">
        <v>141574.13</v>
      </c>
      <c r="H14" s="23">
        <f t="shared" si="1"/>
        <v>0</v>
      </c>
      <c r="I14" s="24">
        <f t="shared" si="2"/>
        <v>1.6998054658714838</v>
      </c>
    </row>
    <row r="15" spans="1:9" ht="17.25" customHeight="1" outlineLevel="1" x14ac:dyDescent="0.25">
      <c r="A15" s="6" t="s">
        <v>8</v>
      </c>
      <c r="B15" s="7" t="s">
        <v>26</v>
      </c>
      <c r="C15" s="8">
        <v>2105200</v>
      </c>
      <c r="D15" s="8">
        <v>1172863.8400000001</v>
      </c>
      <c r="E15" s="22">
        <f t="shared" si="0"/>
        <v>0.55712703781113437</v>
      </c>
      <c r="F15" s="18">
        <v>1575200</v>
      </c>
      <c r="G15" s="8">
        <v>1360692.85</v>
      </c>
      <c r="H15" s="23">
        <f t="shared" si="1"/>
        <v>0.86382227653631294</v>
      </c>
      <c r="I15" s="24">
        <f t="shared" si="2"/>
        <v>0.8619607577125139</v>
      </c>
    </row>
    <row r="16" spans="1:9" outlineLevel="1" x14ac:dyDescent="0.25">
      <c r="A16" s="6" t="s">
        <v>9</v>
      </c>
      <c r="B16" s="7" t="s">
        <v>27</v>
      </c>
      <c r="C16" s="8">
        <v>1895109</v>
      </c>
      <c r="D16" s="8">
        <v>863323.96</v>
      </c>
      <c r="E16" s="22">
        <f t="shared" si="0"/>
        <v>0.45555372276739753</v>
      </c>
      <c r="F16" s="18">
        <v>2189606</v>
      </c>
      <c r="G16" s="8">
        <v>819891.63</v>
      </c>
      <c r="H16" s="23">
        <f t="shared" si="1"/>
        <v>0.37444710600902631</v>
      </c>
      <c r="I16" s="24">
        <f t="shared" si="2"/>
        <v>1.0529732569656796</v>
      </c>
    </row>
    <row r="17" spans="1:9" outlineLevel="1" x14ac:dyDescent="0.25">
      <c r="A17" s="6" t="s">
        <v>10</v>
      </c>
      <c r="B17" s="7" t="s">
        <v>28</v>
      </c>
      <c r="C17" s="8">
        <v>480540</v>
      </c>
      <c r="D17" s="8">
        <v>108462.74</v>
      </c>
      <c r="E17" s="22">
        <f t="shared" si="0"/>
        <v>0.2257101177841595</v>
      </c>
      <c r="F17" s="18">
        <v>540000</v>
      </c>
      <c r="G17" s="8">
        <v>68782.7</v>
      </c>
      <c r="H17" s="23">
        <f t="shared" si="1"/>
        <v>0.12737537037037036</v>
      </c>
      <c r="I17" s="24">
        <f t="shared" si="2"/>
        <v>1.5768898284016186</v>
      </c>
    </row>
    <row r="18" spans="1:9" ht="19.5" customHeight="1" x14ac:dyDescent="0.25">
      <c r="A18" s="12" t="s">
        <v>11</v>
      </c>
      <c r="B18" s="13" t="s">
        <v>29</v>
      </c>
      <c r="C18" s="14">
        <f>SUM(C19:C23)</f>
        <v>613204494.16999996</v>
      </c>
      <c r="D18" s="14">
        <f>SUM(D19:D23)</f>
        <v>141057278.28</v>
      </c>
      <c r="E18" s="21">
        <f t="shared" si="0"/>
        <v>0.23003301446922272</v>
      </c>
      <c r="F18" s="14">
        <f>SUM(F19:F23)</f>
        <v>571657630.96000004</v>
      </c>
      <c r="G18" s="14">
        <f>SUM(G19:G23)</f>
        <v>110488465.13</v>
      </c>
      <c r="H18" s="33">
        <f t="shared" si="1"/>
        <v>0.19327733794868399</v>
      </c>
      <c r="I18" s="21">
        <f t="shared" si="2"/>
        <v>1.2766697239755567</v>
      </c>
    </row>
    <row r="19" spans="1:9" ht="31.5" outlineLevel="1" x14ac:dyDescent="0.25">
      <c r="A19" s="6" t="s">
        <v>12</v>
      </c>
      <c r="B19" s="7" t="s">
        <v>30</v>
      </c>
      <c r="C19" s="8">
        <v>613204494.16999996</v>
      </c>
      <c r="D19" s="8">
        <v>141286209.28</v>
      </c>
      <c r="E19" s="22">
        <f t="shared" si="0"/>
        <v>0.2304063499587316</v>
      </c>
      <c r="F19" s="18">
        <v>571654030.96000004</v>
      </c>
      <c r="G19" s="8">
        <v>110458130.72</v>
      </c>
      <c r="H19" s="23">
        <f t="shared" si="1"/>
        <v>0.19322549083490853</v>
      </c>
      <c r="I19" s="24">
        <f t="shared" si="2"/>
        <v>1.2790928866807099</v>
      </c>
    </row>
    <row r="20" spans="1:9" outlineLevel="1" x14ac:dyDescent="0.25">
      <c r="A20" s="6" t="s">
        <v>14</v>
      </c>
      <c r="B20" s="7" t="s">
        <v>31</v>
      </c>
      <c r="C20" s="9">
        <v>0</v>
      </c>
      <c r="D20" s="8">
        <v>20350</v>
      </c>
      <c r="E20" s="22">
        <f t="shared" si="0"/>
        <v>0</v>
      </c>
      <c r="F20" s="18">
        <v>3600</v>
      </c>
      <c r="G20" s="8">
        <v>63850</v>
      </c>
      <c r="H20" s="23">
        <f t="shared" si="1"/>
        <v>17.736111111111111</v>
      </c>
      <c r="I20" s="24">
        <f t="shared" si="2"/>
        <v>0.31871574001566172</v>
      </c>
    </row>
    <row r="21" spans="1:9" ht="78.75" outlineLevel="1" x14ac:dyDescent="0.25">
      <c r="A21" s="6" t="s">
        <v>37</v>
      </c>
      <c r="B21" s="7" t="s">
        <v>36</v>
      </c>
      <c r="C21" s="9">
        <v>0</v>
      </c>
      <c r="D21" s="8">
        <v>0</v>
      </c>
      <c r="E21" s="23">
        <f t="shared" si="0"/>
        <v>0</v>
      </c>
      <c r="F21" s="19" t="s">
        <v>15</v>
      </c>
      <c r="G21" s="8">
        <v>-31915.59</v>
      </c>
      <c r="H21" s="23">
        <f t="shared" si="1"/>
        <v>0</v>
      </c>
      <c r="I21" s="23">
        <f t="shared" si="2"/>
        <v>0</v>
      </c>
    </row>
    <row r="22" spans="1:9" ht="51" customHeight="1" outlineLevel="1" x14ac:dyDescent="0.25">
      <c r="A22" s="6" t="s">
        <v>41</v>
      </c>
      <c r="B22" s="10" t="s">
        <v>35</v>
      </c>
      <c r="C22" s="9">
        <v>0</v>
      </c>
      <c r="D22" s="8">
        <v>0</v>
      </c>
      <c r="E22" s="22">
        <f t="shared" si="0"/>
        <v>0</v>
      </c>
      <c r="F22" s="18" t="s">
        <v>15</v>
      </c>
      <c r="G22" s="8">
        <v>103799.69</v>
      </c>
      <c r="H22" s="23">
        <f t="shared" si="1"/>
        <v>0</v>
      </c>
      <c r="I22" s="24">
        <f t="shared" si="2"/>
        <v>0</v>
      </c>
    </row>
    <row r="23" spans="1:9" ht="35.25" customHeight="1" outlineLevel="1" x14ac:dyDescent="0.25">
      <c r="A23" s="6" t="s">
        <v>13</v>
      </c>
      <c r="B23" s="7" t="s">
        <v>32</v>
      </c>
      <c r="C23" s="9">
        <v>0</v>
      </c>
      <c r="D23" s="8">
        <v>-249281</v>
      </c>
      <c r="E23" s="22">
        <f t="shared" si="0"/>
        <v>0</v>
      </c>
      <c r="F23" s="18" t="s">
        <v>15</v>
      </c>
      <c r="G23" s="8">
        <v>-105399.69</v>
      </c>
      <c r="H23" s="23">
        <f t="shared" si="1"/>
        <v>0</v>
      </c>
      <c r="I23" s="24">
        <f t="shared" si="2"/>
        <v>2.3651018328422029</v>
      </c>
    </row>
    <row r="24" spans="1:9" ht="17.25" customHeight="1" x14ac:dyDescent="0.25">
      <c r="A24" s="15" t="s">
        <v>40</v>
      </c>
      <c r="B24" s="16"/>
      <c r="C24" s="17">
        <f>C6+C18</f>
        <v>1029716324.17</v>
      </c>
      <c r="D24" s="17">
        <f>D6+D18</f>
        <v>226854117.5</v>
      </c>
      <c r="E24" s="20">
        <f>IFERROR(D24/C24,0)</f>
        <v>0.22030739163318125</v>
      </c>
      <c r="F24" s="17">
        <f>F6+F18</f>
        <v>941403904.96000004</v>
      </c>
      <c r="G24" s="17">
        <f>G6+G18</f>
        <v>193414614.22999999</v>
      </c>
      <c r="H24" s="34">
        <f>IFERROR(G24/F24,0)</f>
        <v>0.20545338001143953</v>
      </c>
      <c r="I24" s="20">
        <f>IFERROR(D24/G24,0)</f>
        <v>1.1728902616957126</v>
      </c>
    </row>
  </sheetData>
  <mergeCells count="7">
    <mergeCell ref="A1:I1"/>
    <mergeCell ref="A2:I2"/>
    <mergeCell ref="A4:A5"/>
    <mergeCell ref="B4:B5"/>
    <mergeCell ref="C5:E5"/>
    <mergeCell ref="F5:H5"/>
    <mergeCell ref="I4:I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2020-04-10T09:37:24Z</cp:lastPrinted>
  <dcterms:created xsi:type="dcterms:W3CDTF">2017-08-30T14:30:40Z</dcterms:created>
  <dcterms:modified xsi:type="dcterms:W3CDTF">2025-04-02T09:57:23Z</dcterms:modified>
</cp:coreProperties>
</file>