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Doc1\ОТЧЁТЫ!!!\на САЙТ Ежемесячно и ЕЖЕКВАРТАЛЬНО\ЕЖЕКВАРТАЛЬНО\2025\2 квартал\"/>
    </mc:Choice>
  </mc:AlternateContent>
  <bookViews>
    <workbookView xWindow="0" yWindow="0" windowWidth="28800" windowHeight="12330"/>
  </bookViews>
  <sheets>
    <sheet name="2 кв" sheetId="1" r:id="rId1"/>
  </sheets>
  <calcPr calcId="162913"/>
</workbook>
</file>

<file path=xl/calcChain.xml><?xml version="1.0" encoding="utf-8"?>
<calcChain xmlns="http://schemas.openxmlformats.org/spreadsheetml/2006/main">
  <c r="D6" i="1" l="1"/>
  <c r="D7" i="1"/>
  <c r="D9" i="1"/>
  <c r="D10" i="1"/>
  <c r="D11" i="1"/>
  <c r="D12" i="1"/>
  <c r="D13" i="1"/>
  <c r="D14" i="1"/>
  <c r="D15" i="1"/>
  <c r="D16" i="1"/>
  <c r="D17" i="1"/>
  <c r="D18" i="1"/>
  <c r="B8" i="1" l="1"/>
  <c r="C8" i="1"/>
  <c r="D8" i="1" l="1"/>
  <c r="E15" i="1"/>
  <c r="E11" i="1"/>
  <c r="E18" i="1"/>
  <c r="E14" i="1"/>
  <c r="E10" i="1"/>
  <c r="E17" i="1"/>
  <c r="E13" i="1"/>
  <c r="E9" i="1"/>
  <c r="E16" i="1"/>
  <c r="E12" i="1"/>
  <c r="C5" i="1"/>
  <c r="E6" i="1" l="1"/>
  <c r="C19" i="1"/>
  <c r="E7" i="1"/>
  <c r="E8" i="1"/>
  <c r="B5" i="1"/>
  <c r="B19" i="1" s="1"/>
  <c r="E5" i="1" l="1"/>
  <c r="D19" i="1"/>
  <c r="D5" i="1"/>
</calcChain>
</file>

<file path=xl/sharedStrings.xml><?xml version="1.0" encoding="utf-8"?>
<sst xmlns="http://schemas.openxmlformats.org/spreadsheetml/2006/main" count="23" uniqueCount="23">
  <si>
    <t>НАЛОГОВЫЕ И НЕНАЛОГОВЫЕ ДОХОДЫ</t>
  </si>
  <si>
    <t>БЕЗВОЗМЕЗДНЫЕ ПОСТУПЛЕНИЯ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</si>
  <si>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</si>
  <si>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</si>
  <si>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</si>
  <si>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</si>
  <si>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</si>
  <si>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</si>
  <si>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</si>
  <si>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</si>
  <si>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</si>
  <si>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</si>
  <si>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</si>
  <si>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Исполнено</t>
  </si>
  <si>
    <t>Ед.изм: рубль</t>
  </si>
  <si>
    <t>ОХРАНА ОКРУЖАЮЩЕЙ СРЕДЫ</t>
  </si>
  <si>
    <t>ОБСЛУЖИВАНИЕ ГОСУДАРСТВЕННОГО (МУНИЦИПАЛЬНОГО) ДОЛГА</t>
  </si>
  <si>
    <t>АНАЛИЗ ИСПОЛНЕНИЯ БЮДЖЕТА МУНИЦИПАЛЬНОГО ОКРУГА "КНЯЖПОГОСТСКИЙ"</t>
  </si>
  <si>
    <t>Дефицит (-)/Профицит (+)</t>
  </si>
  <si>
    <t>Процент исполнения к годовому плану</t>
  </si>
  <si>
    <t>Плановые назначения</t>
  </si>
  <si>
    <t>Наименование показателя</t>
  </si>
  <si>
    <t xml:space="preserve">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</si>
</sst>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5" fillId="4" borderId="3">
      <alignment horizontal="left" vertical="top" wrapText="1"/>
    </xf>
    <xf numFmtId="4" fontId="5" fillId="4" borderId="4">
      <alignment horizontal="right" vertical="top" shrinkToFit="1"/>
    </xf>
    <xf numFmtId="4" fontId="6" fillId="4" borderId="5">
      <alignment horizontal="right" vertical="top" shrinkToFit="1"/>
    </xf>
  </cellStyleXfs>
  <cellXfs count="1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9" fontId="4" fillId="2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4" fontId="4" fillId="2" borderId="1" xfId="0" applyNumberFormat="1" applyFont="1" applyFill="1" applyBorder="1"/>
    <xf numFmtId="9" fontId="4" fillId="2" borderId="1" xfId="0" applyNumberFormat="1" applyFont="1" applyFill="1" applyBorder="1"/>
    <xf numFmtId="0" fontId="7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tabSelected="1" zoomScaleNormal="100" zoomScaleSheetLayoutView="120" workbookViewId="0">
      <selection activeCell="F21" sqref="F2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18" t="s">
        <v>17</v>
      </c>
      <c r="B1" s="18"/>
      <c r="C1" s="18"/>
      <c r="D1" s="18"/>
      <c r="E1" s="18"/>
    </row>
    <row r="2" spans="1:5" ht="18.75" x14ac:dyDescent="0.3">
      <c r="A2" s="18" t="s">
        <v>22</v>
      </c>
      <c r="B2" s="18"/>
      <c r="C2" s="18"/>
      <c r="D2" s="18"/>
      <c r="E2" s="18"/>
    </row>
    <row r="3" spans="1:5" x14ac:dyDescent="0.25">
      <c r="E3" s="11" t="s">
        <v>14</v>
      </c>
    </row>
    <row r="4" spans="1:5" s="3" customFormat="1" ht="79.5" customHeight="1" x14ac:dyDescent="0.25">
      <c r="A4" s="2" t="s">
        <v>21</v>
      </c>
      <c r="B4" s="2" t="s">
        <v>20</v>
      </c>
      <c r="C4" s="2" t="s">
        <v>13</v>
      </c>
      <c r="D4" s="2" t="s">
        <v>19</v>
      </c>
      <c r="E4" s="2" t="s">
        <v>2</v>
      </c>
    </row>
    <row r="5" spans="1:5" s="6" customFormat="1" x14ac:dyDescent="0.25">
      <c r="A5" s="4" t="s">
        <v>3</v>
      </c>
      <c r="B5" s="5">
        <f>SUM(B6:B7)</f>
        <v>1050469261.51</v>
      </c>
      <c r="C5" s="5">
        <f>SUM(C6:C7)</f>
        <v>557039806.38</v>
      </c>
      <c r="D5" s="14">
        <f>IFERROR(C5/B5,0)</f>
        <v>0.53027711213489637</v>
      </c>
      <c r="E5" s="14">
        <f>SUM(E6:E7)</f>
        <v>1</v>
      </c>
    </row>
    <row r="6" spans="1:5" x14ac:dyDescent="0.25">
      <c r="A6" s="7" t="s">
        <v>0</v>
      </c>
      <c r="B6" s="8">
        <v>416518619.94</v>
      </c>
      <c r="C6" s="8">
        <v>197407164.81</v>
      </c>
      <c r="D6" s="15">
        <f t="shared" ref="D6:D19" si="0">IFERROR(C6/B6,0)</f>
        <v>0.47394559416920362</v>
      </c>
      <c r="E6" s="15">
        <f>IFERROR(C6/C5,0)</f>
        <v>0.35438610050667241</v>
      </c>
    </row>
    <row r="7" spans="1:5" x14ac:dyDescent="0.25">
      <c r="A7" s="7" t="s">
        <v>1</v>
      </c>
      <c r="B7" s="8">
        <v>633950641.57000005</v>
      </c>
      <c r="C7" s="8">
        <v>359632641.56999999</v>
      </c>
      <c r="D7" s="15">
        <f t="shared" si="0"/>
        <v>0.5672880788942144</v>
      </c>
      <c r="E7" s="15">
        <f>IFERROR(C7/C5,0)</f>
        <v>0.64561389949332759</v>
      </c>
    </row>
    <row r="8" spans="1:5" s="6" customFormat="1" x14ac:dyDescent="0.25">
      <c r="A8" s="4" t="s">
        <v>11</v>
      </c>
      <c r="B8" s="5">
        <f>SUM(B9:B18)</f>
        <v>1140226900.75</v>
      </c>
      <c r="C8" s="5">
        <f>SUM(C9:C18)</f>
        <v>583986480.18999994</v>
      </c>
      <c r="D8" s="14">
        <f t="shared" si="0"/>
        <v>0.51216690275056198</v>
      </c>
      <c r="E8" s="14">
        <f>SUM(E9:E17)</f>
        <v>1</v>
      </c>
    </row>
    <row r="9" spans="1:5" x14ac:dyDescent="0.25">
      <c r="A9" s="9" t="s">
        <v>4</v>
      </c>
      <c r="B9" s="8">
        <v>169287769.05000001</v>
      </c>
      <c r="C9" s="8">
        <v>82298064.609999999</v>
      </c>
      <c r="D9" s="15">
        <f t="shared" si="0"/>
        <v>0.48614300413925854</v>
      </c>
      <c r="E9" s="15">
        <f>IFERROR(C9/C8,0)</f>
        <v>0.14092460596557704</v>
      </c>
    </row>
    <row r="10" spans="1:5" ht="31.5" x14ac:dyDescent="0.25">
      <c r="A10" s="9" t="s">
        <v>12</v>
      </c>
      <c r="B10" s="8">
        <v>3552511.7</v>
      </c>
      <c r="C10" s="8">
        <v>234800</v>
      </c>
      <c r="D10" s="15">
        <f t="shared" si="0"/>
        <v>6.6094082110975172E-2</v>
      </c>
      <c r="E10" s="15">
        <f>IFERROR(C10/C8,0)</f>
        <v>4.0206410244909754E-4</v>
      </c>
    </row>
    <row r="11" spans="1:5" ht="21" customHeight="1" x14ac:dyDescent="0.25">
      <c r="A11" s="9" t="s">
        <v>5</v>
      </c>
      <c r="B11" s="8">
        <v>80498260.709999993</v>
      </c>
      <c r="C11" s="8">
        <v>26723104</v>
      </c>
      <c r="D11" s="15">
        <f t="shared" si="0"/>
        <v>0.33197119744327952</v>
      </c>
      <c r="E11" s="15">
        <f>IFERROR(C11/C8,0)</f>
        <v>4.5759799081830865E-2</v>
      </c>
    </row>
    <row r="12" spans="1:5" ht="21" customHeight="1" x14ac:dyDescent="0.25">
      <c r="A12" s="9" t="s">
        <v>6</v>
      </c>
      <c r="B12" s="8">
        <v>109525606.59999999</v>
      </c>
      <c r="C12" s="8">
        <v>35558230.340000004</v>
      </c>
      <c r="D12" s="15">
        <f t="shared" si="0"/>
        <v>0.32465677610773447</v>
      </c>
      <c r="E12" s="15">
        <f>IFERROR(C12/C8,0)</f>
        <v>6.0888790316568867E-2</v>
      </c>
    </row>
    <row r="13" spans="1:5" ht="16.5" customHeight="1" x14ac:dyDescent="0.25">
      <c r="A13" s="9" t="s">
        <v>15</v>
      </c>
      <c r="B13" s="8">
        <v>21917261.25</v>
      </c>
      <c r="C13" s="8">
        <v>3129264.77</v>
      </c>
      <c r="D13" s="15">
        <f t="shared" si="0"/>
        <v>0.14277626817994882</v>
      </c>
      <c r="E13" s="15">
        <f>IFERROR(C13/C8,0)</f>
        <v>5.3584541357565227E-3</v>
      </c>
    </row>
    <row r="14" spans="1:5" ht="20.25" customHeight="1" x14ac:dyDescent="0.25">
      <c r="A14" s="9" t="s">
        <v>7</v>
      </c>
      <c r="B14" s="8">
        <v>539873840.51999998</v>
      </c>
      <c r="C14" s="8">
        <v>324031282.82999998</v>
      </c>
      <c r="D14" s="15">
        <f t="shared" si="0"/>
        <v>0.60019815466127602</v>
      </c>
      <c r="E14" s="15">
        <f>IFERROR(C14/C8,0)</f>
        <v>0.55486093226777522</v>
      </c>
    </row>
    <row r="15" spans="1:5" x14ac:dyDescent="0.25">
      <c r="A15" s="9" t="s">
        <v>8</v>
      </c>
      <c r="B15" s="8">
        <v>143460508.81</v>
      </c>
      <c r="C15" s="8">
        <v>73691684.890000001</v>
      </c>
      <c r="D15" s="15">
        <f t="shared" si="0"/>
        <v>0.51367226772907748</v>
      </c>
      <c r="E15" s="15">
        <f>IFERROR(C15/C8,0)</f>
        <v>0.12618731321660806</v>
      </c>
    </row>
    <row r="16" spans="1:5" x14ac:dyDescent="0.25">
      <c r="A16" s="9" t="s">
        <v>9</v>
      </c>
      <c r="B16" s="8">
        <v>15577622.48</v>
      </c>
      <c r="C16" s="8">
        <v>9101758.1899999995</v>
      </c>
      <c r="D16" s="15">
        <f t="shared" si="0"/>
        <v>0.58428416799069838</v>
      </c>
      <c r="E16" s="15">
        <f>IFERROR(C16/C8,0)</f>
        <v>1.5585563191529268E-2</v>
      </c>
    </row>
    <row r="17" spans="1:5" x14ac:dyDescent="0.25">
      <c r="A17" s="9" t="s">
        <v>10</v>
      </c>
      <c r="B17" s="8">
        <v>56520219.630000003</v>
      </c>
      <c r="C17" s="8">
        <v>29218290.559999999</v>
      </c>
      <c r="D17" s="15">
        <f t="shared" si="0"/>
        <v>0.51695288431772846</v>
      </c>
      <c r="E17" s="15">
        <f>IFERROR(C17/C8,0)</f>
        <v>5.0032477721905187E-2</v>
      </c>
    </row>
    <row r="18" spans="1:5" ht="31.5" x14ac:dyDescent="0.25">
      <c r="A18" s="12" t="s">
        <v>16</v>
      </c>
      <c r="B18" s="13">
        <v>13300</v>
      </c>
      <c r="C18" s="13">
        <v>0</v>
      </c>
      <c r="D18" s="15">
        <f t="shared" si="0"/>
        <v>0</v>
      </c>
      <c r="E18" s="15">
        <f>IFERROR(C18/C8,0)</f>
        <v>0</v>
      </c>
    </row>
    <row r="19" spans="1:5" x14ac:dyDescent="0.25">
      <c r="A19" s="10" t="s">
        <v>18</v>
      </c>
      <c r="B19" s="16">
        <f>B5-B8</f>
        <v>-89757639.24000001</v>
      </c>
      <c r="C19" s="16">
        <f>C5-C8</f>
        <v>-26946673.809999943</v>
      </c>
      <c r="D19" s="17">
        <f t="shared" si="0"/>
        <v>0.30021593747522834</v>
      </c>
      <c r="E19" s="14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Kislyakova</cp:lastModifiedBy>
  <cp:lastPrinted>2025-07-09T14:04:12Z</cp:lastPrinted>
  <dcterms:created xsi:type="dcterms:W3CDTF">2017-08-31T10:49:57Z</dcterms:created>
  <dcterms:modified xsi:type="dcterms:W3CDTF">2025-07-10T06:27:25Z</dcterms:modified>
</cp:coreProperties>
</file>