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Doc1\ОТЧЁТЫ!!!\на САЙТ Ежемесячно и ЕЖЕКВАРТАЛЬНО\ЕЖЕКВАРТАЛЬНО\2025\3 квартал\"/>
    </mc:Choice>
  </mc:AlternateContent>
  <bookViews>
    <workbookView xWindow="0" yWindow="0" windowWidth="28800" windowHeight="12330"/>
  </bookViews>
  <sheets>
    <sheet name="3 кв" sheetId="1" r:id="rId1"/>
  </sheets>
  <calcPr calcId="162913"/>
</workbook>
</file>

<file path=xl/calcChain.xml><?xml version="1.0" encoding="utf-8"?>
<calcChain xmlns="http://schemas.openxmlformats.org/spreadsheetml/2006/main">
  <c r="B19" i="1" l="1"/>
  <c r="D6" i="1" l="1"/>
  <c r="D7" i="1"/>
  <c r="D9" i="1"/>
  <c r="D10" i="1"/>
  <c r="D11" i="1"/>
  <c r="D12" i="1"/>
  <c r="D13" i="1"/>
  <c r="D14" i="1"/>
  <c r="D15" i="1"/>
  <c r="D16" i="1"/>
  <c r="D17" i="1"/>
  <c r="D18" i="1"/>
  <c r="B8" i="1" l="1"/>
  <c r="C8" i="1"/>
  <c r="D8" i="1" l="1"/>
  <c r="E15" i="1"/>
  <c r="E11" i="1"/>
  <c r="E18" i="1"/>
  <c r="E14" i="1"/>
  <c r="E10" i="1"/>
  <c r="E17" i="1"/>
  <c r="E13" i="1"/>
  <c r="E9" i="1"/>
  <c r="E16" i="1"/>
  <c r="E12" i="1"/>
  <c r="C5" i="1"/>
  <c r="E6" i="1" l="1"/>
  <c r="C19" i="1"/>
  <c r="E7" i="1"/>
  <c r="E8" i="1"/>
  <c r="B5" i="1"/>
  <c r="E5" i="1" l="1"/>
  <c r="D19" i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<sst xmlns="http://schemas.openxmlformats.org/spreadsheetml/2006/main" count="23" uniqueCount="23">
  <si>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</t>
  </si>
  <si>
    <t>БЕЗВОЗМЕЗДНЫЕ ПОСТУПЛЕНИЯ</t>
  </si>
  <si>
    <t>Удельный вес к итоговым показателям</t>
  </si>
  <si>
    <t>Поступления всего, в т.ч.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</si>
  <si>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</si>
  <si>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</si>
  <si>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</si>
  <si>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</si>
  <si>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</si>
  <si>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</si>
  <si>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</si>
  <si>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Расходы всего, в т.ч.</t>
  </si>
  <si>
    <t>НАЦИОНАЛЬНАЯ БЕЗОПАСНОСТЬ И ПРАВООХРАНИТЕЛЬНАЯ ДЕЯТЕЛЬНОСТЬ</t>
  </si>
  <si>
    <t>Исполнено</t>
  </si>
  <si>
    <t>Ед.изм: рубль</t>
  </si>
  <si>
    <t>ОХРАНА ОКРУЖАЮЩЕЙ СРЕДЫ</t>
  </si>
  <si>
    <t>ОБСЛУЖИВАНИЕ ГОСУДАРСТВЕННОГО (МУНИЦИПАЛЬНОГО) ДОЛГА</t>
  </si>
  <si>
    <t>АНАЛИЗ ИСПОЛНЕНИЯ БЮДЖЕТА МУНИЦИПАЛЬНОГО ОКРУГА "КНЯЖПОГОСТСКИЙ"</t>
  </si>
  <si>
    <t>Дефицит (-)/Профицит (+)</t>
  </si>
  <si>
    <t>Процент исполнения к годовому плану</t>
  </si>
  <si>
    <t>Плановые назначения</t>
  </si>
  <si>
    <t>Наименование показателя</t>
  </si>
  <si>
    <t xml:space="preserve">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</si>
</sst>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9CDE5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37">
    <xf numFmtId="0" fontId="0" fillId="0" borderId="0"/>
    <xf numFmtId="0" fontId="1" fillId="0" borderId="0"/>
    <xf numFmtId="4" fontId="2" fillId="3" borderId="2">
      <alignment horizontal="right" vertical="top" wrapText="1" shrinkToFit="1"/>
    </xf>
    <xf numFmtId="0" fontId="5" fillId="4" borderId="3">
      <alignment horizontal="left" vertical="top" wrapText="1"/>
    </xf>
    <xf numFmtId="4" fontId="5" fillId="4" borderId="4">
      <alignment horizontal="right" vertical="top" shrinkToFit="1"/>
    </xf>
    <xf numFmtId="4" fontId="6" fillId="4" borderId="5">
      <alignment horizontal="right" vertical="top" shrinkToFit="1"/>
    </xf>
    <xf numFmtId="0" fontId="8" fillId="0" borderId="0"/>
    <xf numFmtId="0" fontId="9" fillId="0" borderId="0">
      <alignment horizontal="right" vertical="top" wrapText="1"/>
    </xf>
    <xf numFmtId="49" fontId="10" fillId="0" borderId="6">
      <alignment horizontal="center" vertical="center" wrapText="1"/>
    </xf>
    <xf numFmtId="49" fontId="10" fillId="4" borderId="3">
      <alignment horizontal="center" vertical="top" shrinkToFit="1"/>
    </xf>
    <xf numFmtId="49" fontId="10" fillId="4" borderId="4">
      <alignment horizontal="center" vertical="top" shrinkToFit="1"/>
    </xf>
    <xf numFmtId="4" fontId="10" fillId="4" borderId="4">
      <alignment horizontal="right" vertical="top" shrinkToFit="1"/>
    </xf>
    <xf numFmtId="4" fontId="10" fillId="4" borderId="5">
      <alignment horizontal="right" vertical="top" shrinkToFit="1"/>
    </xf>
    <xf numFmtId="49" fontId="9" fillId="0" borderId="3">
      <alignment horizontal="center" vertical="top" shrinkToFit="1"/>
    </xf>
    <xf numFmtId="49" fontId="9" fillId="0" borderId="4">
      <alignment horizontal="center" vertical="top" shrinkToFit="1"/>
    </xf>
    <xf numFmtId="4" fontId="9" fillId="0" borderId="4">
      <alignment horizontal="right" vertical="top" shrinkToFit="1"/>
    </xf>
    <xf numFmtId="4" fontId="9" fillId="0" borderId="5">
      <alignment horizontal="right" vertical="top" shrinkToFit="1"/>
    </xf>
    <xf numFmtId="4" fontId="11" fillId="5" borderId="7">
      <alignment horizontal="right" shrinkToFit="1"/>
    </xf>
    <xf numFmtId="4" fontId="11" fillId="5" borderId="8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2" fillId="0" borderId="0">
      <alignment horizontal="right" vertical="top" wrapText="1"/>
    </xf>
    <xf numFmtId="49" fontId="5" fillId="4" borderId="3">
      <alignment horizontal="center" vertical="top" shrinkToFit="1"/>
    </xf>
    <xf numFmtId="49" fontId="5" fillId="4" borderId="4">
      <alignment horizontal="center" vertical="top" shrinkToFit="1"/>
    </xf>
    <xf numFmtId="4" fontId="5" fillId="4" borderId="4">
      <alignment horizontal="right" vertical="top" shrinkToFit="1"/>
    </xf>
    <xf numFmtId="4" fontId="5" fillId="4" borderId="5">
      <alignment horizontal="right" vertical="top" shrinkToFit="1"/>
    </xf>
    <xf numFmtId="49" fontId="12" fillId="0" borderId="3">
      <alignment horizontal="center" vertical="top" shrinkToFit="1"/>
    </xf>
    <xf numFmtId="49" fontId="12" fillId="0" borderId="4">
      <alignment horizontal="center" vertical="top" shrinkToFit="1"/>
    </xf>
    <xf numFmtId="4" fontId="12" fillId="0" borderId="4">
      <alignment horizontal="right" vertical="top" shrinkToFit="1"/>
    </xf>
    <xf numFmtId="4" fontId="12" fillId="0" borderId="5">
      <alignment horizontal="right" vertical="top" shrinkToFit="1"/>
    </xf>
    <xf numFmtId="4" fontId="2" fillId="5" borderId="7">
      <alignment horizontal="right" shrinkToFit="1"/>
    </xf>
    <xf numFmtId="4" fontId="2" fillId="5" borderId="8">
      <alignment horizontal="right" shrinkToFit="1"/>
    </xf>
    <xf numFmtId="0" fontId="12" fillId="0" borderId="0"/>
    <xf numFmtId="0" fontId="12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9" fontId="4" fillId="2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/>
    <xf numFmtId="9" fontId="4" fillId="2" borderId="1" xfId="0" applyNumberFormat="1" applyFont="1" applyFill="1" applyBorder="1"/>
    <xf numFmtId="0" fontId="7" fillId="0" borderId="0" xfId="0" applyFont="1" applyAlignment="1">
      <alignment horizontal="center"/>
    </xf>
    <xf numFmtId="4" fontId="13" fillId="6" borderId="1" xfId="11" applyNumberFormat="1" applyFont="1" applyFill="1" applyBorder="1" applyProtection="1">
      <alignment horizontal="right" vertical="top" shrinkToFit="1"/>
    </xf>
    <xf numFmtId="4" fontId="13" fillId="6" borderId="1" xfId="12" applyNumberFormat="1" applyFont="1" applyFill="1" applyBorder="1" applyProtection="1">
      <alignment horizontal="right" vertical="top" shrinkToFit="1"/>
    </xf>
    <xf numFmtId="4" fontId="13" fillId="6" borderId="1" xfId="27" applyNumberFormat="1" applyFont="1" applyFill="1" applyBorder="1" applyProtection="1">
      <alignment horizontal="right" vertical="top" shrinkToFit="1"/>
    </xf>
    <xf numFmtId="4" fontId="13" fillId="6" borderId="1" xfId="28" applyNumberFormat="1" applyFont="1" applyFill="1" applyBorder="1" applyProtection="1">
      <alignment horizontal="right" vertical="top" shrinkToFit="1"/>
    </xf>
  </cellXfs>
  <cellStyles count="37">
    <cellStyle name="br" xfId="21"/>
    <cellStyle name="col" xfId="20"/>
    <cellStyle name="ex58" xfId="17"/>
    <cellStyle name="ex58 2" xfId="33"/>
    <cellStyle name="ex59" xfId="18"/>
    <cellStyle name="ex59 2" xfId="34"/>
    <cellStyle name="ex60" xfId="3"/>
    <cellStyle name="ex60 2" xfId="9"/>
    <cellStyle name="ex60 3" xfId="25"/>
    <cellStyle name="ex61" xfId="4"/>
    <cellStyle name="ex61 2" xfId="10"/>
    <cellStyle name="ex61 3" xfId="26"/>
    <cellStyle name="ex62" xfId="2"/>
    <cellStyle name="ex62 2" xfId="11"/>
    <cellStyle name="ex62 3" xfId="27"/>
    <cellStyle name="ex63" xfId="5"/>
    <cellStyle name="ex63 2" xfId="12"/>
    <cellStyle name="ex63 3" xfId="28"/>
    <cellStyle name="ex64" xfId="13"/>
    <cellStyle name="ex64 2" xfId="29"/>
    <cellStyle name="ex65" xfId="14"/>
    <cellStyle name="ex65 2" xfId="30"/>
    <cellStyle name="ex66" xfId="15"/>
    <cellStyle name="ex66 2" xfId="31"/>
    <cellStyle name="ex67" xfId="16"/>
    <cellStyle name="ex67 2" xfId="32"/>
    <cellStyle name="st57" xfId="7"/>
    <cellStyle name="st57 2" xfId="24"/>
    <cellStyle name="style0" xfId="22"/>
    <cellStyle name="style0 2" xfId="35"/>
    <cellStyle name="td" xfId="23"/>
    <cellStyle name="td 2" xfId="36"/>
    <cellStyle name="tr" xfId="19"/>
    <cellStyle name="xl_bot_header" xfId="8"/>
    <cellStyle name="Обычный" xfId="0" builtinId="0"/>
    <cellStyle name="Обычный 2" xfId="1"/>
    <cellStyle name="Обычн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9"/>
  <sheetViews>
    <sheetView tabSelected="1" zoomScaleNormal="100" zoomScaleSheetLayoutView="120" workbookViewId="0">
      <selection activeCell="B5" sqref="B5"/>
    </sheetView>
  </sheetViews>
  <sheetFormatPr defaultColWidth="9.140625" defaultRowHeight="15.75" x14ac:dyDescent="0.25"/>
  <cols>
    <col min="1" max="1" width="50.140625" style="1" customWidth="1"/>
    <col min="2" max="2" width="23.5703125" style="1" customWidth="1"/>
    <col min="3" max="3" width="21" style="1" bestFit="1" customWidth="1"/>
    <col min="4" max="4" width="16.5703125" style="1" customWidth="1"/>
    <col min="5" max="5" width="16.140625" style="1" customWidth="1"/>
    <col min="6" max="16384" width="9.140625" style="1"/>
  </cols>
  <sheetData>
    <row r="1" spans="1:5" ht="24" customHeight="1" x14ac:dyDescent="0.3">
      <c r="A1" s="18" t="s">
        <v>17</v>
      </c>
      <c r="B1" s="18"/>
      <c r="C1" s="18"/>
      <c r="D1" s="18"/>
      <c r="E1" s="18"/>
    </row>
    <row r="2" spans="1:5" ht="18.75" x14ac:dyDescent="0.3">
      <c r="A2" s="18" t="s">
        <v>22</v>
      </c>
      <c r="B2" s="18"/>
      <c r="C2" s="18"/>
      <c r="D2" s="18"/>
      <c r="E2" s="18"/>
    </row>
    <row r="3" spans="1:5" x14ac:dyDescent="0.25">
      <c r="E3" s="11" t="s">
        <v>14</v>
      </c>
    </row>
    <row r="4" spans="1:5" s="3" customFormat="1" ht="79.5" customHeight="1" x14ac:dyDescent="0.25">
      <c r="A4" s="2" t="s">
        <v>21</v>
      </c>
      <c r="B4" s="2" t="s">
        <v>20</v>
      </c>
      <c r="C4" s="2" t="s">
        <v>13</v>
      </c>
      <c r="D4" s="2" t="s">
        <v>19</v>
      </c>
      <c r="E4" s="2" t="s">
        <v>2</v>
      </c>
    </row>
    <row r="5" spans="1:5" s="6" customFormat="1" x14ac:dyDescent="0.25">
      <c r="A5" s="4" t="s">
        <v>3</v>
      </c>
      <c r="B5" s="5">
        <f>SUM(B6:B7)</f>
        <v>1063660613.4100001</v>
      </c>
      <c r="C5" s="5">
        <f>SUM(C6:C7)</f>
        <v>815686545.8599999</v>
      </c>
      <c r="D5" s="14">
        <f>IFERROR(C5/B5,0)</f>
        <v>0.76686730295012273</v>
      </c>
      <c r="E5" s="14">
        <f>SUM(E6:E7)</f>
        <v>1</v>
      </c>
    </row>
    <row r="6" spans="1:5" x14ac:dyDescent="0.25">
      <c r="A6" s="7" t="s">
        <v>0</v>
      </c>
      <c r="B6" s="8">
        <v>407429306.44</v>
      </c>
      <c r="C6" s="8">
        <v>327236119.89999998</v>
      </c>
      <c r="D6" s="15">
        <f t="shared" ref="D6:D19" si="0">IFERROR(C6/B6,0)</f>
        <v>0.80317275838425817</v>
      </c>
      <c r="E6" s="15">
        <f>IFERROR(C6/C5,0)</f>
        <v>0.40117876353469367</v>
      </c>
    </row>
    <row r="7" spans="1:5" x14ac:dyDescent="0.25">
      <c r="A7" s="7" t="s">
        <v>1</v>
      </c>
      <c r="B7" s="8">
        <v>656231306.97000003</v>
      </c>
      <c r="C7" s="8">
        <v>488450425.95999998</v>
      </c>
      <c r="D7" s="15">
        <f t="shared" si="0"/>
        <v>0.74432661284526269</v>
      </c>
      <c r="E7" s="15">
        <f>IFERROR(C7/C5,0)</f>
        <v>0.59882123646530638</v>
      </c>
    </row>
    <row r="8" spans="1:5" s="6" customFormat="1" x14ac:dyDescent="0.25">
      <c r="A8" s="4" t="s">
        <v>11</v>
      </c>
      <c r="B8" s="5">
        <f>SUM(B9:B18)</f>
        <v>1134822812.3900001</v>
      </c>
      <c r="C8" s="5">
        <f>SUM(C9:C18)</f>
        <v>820116018.03999984</v>
      </c>
      <c r="D8" s="14">
        <f t="shared" si="0"/>
        <v>0.7226819985340176</v>
      </c>
      <c r="E8" s="14">
        <f>SUM(E9:E17)</f>
        <v>1.0000000000000002</v>
      </c>
    </row>
    <row r="9" spans="1:5" x14ac:dyDescent="0.25">
      <c r="A9" s="9" t="s">
        <v>4</v>
      </c>
      <c r="B9" s="19">
        <v>176072338.13</v>
      </c>
      <c r="C9" s="20">
        <v>123683786.90000001</v>
      </c>
      <c r="D9" s="15">
        <f t="shared" si="0"/>
        <v>0.70246006961457053</v>
      </c>
      <c r="E9" s="15">
        <f>IFERROR(C9/C8,0)</f>
        <v>0.1508125486874316</v>
      </c>
    </row>
    <row r="10" spans="1:5" ht="31.5" x14ac:dyDescent="0.25">
      <c r="A10" s="9" t="s">
        <v>12</v>
      </c>
      <c r="B10" s="19">
        <v>3731347.41</v>
      </c>
      <c r="C10" s="20">
        <v>1378823.41</v>
      </c>
      <c r="D10" s="15">
        <f t="shared" si="0"/>
        <v>0.36952426523050552</v>
      </c>
      <c r="E10" s="15">
        <f>IFERROR(C10/C8,0)</f>
        <v>1.6812540904825371E-3</v>
      </c>
    </row>
    <row r="11" spans="1:5" ht="21" customHeight="1" x14ac:dyDescent="0.25">
      <c r="A11" s="9" t="s">
        <v>5</v>
      </c>
      <c r="B11" s="19">
        <v>79162977.450000003</v>
      </c>
      <c r="C11" s="20">
        <v>57972838.259999998</v>
      </c>
      <c r="D11" s="15">
        <f t="shared" si="0"/>
        <v>0.73232260998035514</v>
      </c>
      <c r="E11" s="15">
        <f>IFERROR(C11/C8,0)</f>
        <v>7.0688581840590833E-2</v>
      </c>
    </row>
    <row r="12" spans="1:5" ht="21" customHeight="1" x14ac:dyDescent="0.25">
      <c r="A12" s="9" t="s">
        <v>6</v>
      </c>
      <c r="B12" s="19">
        <v>100186331.97</v>
      </c>
      <c r="C12" s="20">
        <v>53206856.479999997</v>
      </c>
      <c r="D12" s="15">
        <f t="shared" si="0"/>
        <v>0.531078994846646</v>
      </c>
      <c r="E12" s="15">
        <f>IFERROR(C12/C8,0)</f>
        <v>6.4877231159512508E-2</v>
      </c>
    </row>
    <row r="13" spans="1:5" ht="16.5" customHeight="1" x14ac:dyDescent="0.25">
      <c r="A13" s="9" t="s">
        <v>15</v>
      </c>
      <c r="B13" s="21">
        <v>12569158.039999999</v>
      </c>
      <c r="C13" s="22">
        <v>7878681.4100000001</v>
      </c>
      <c r="D13" s="15">
        <f t="shared" si="0"/>
        <v>0.62682650539733376</v>
      </c>
      <c r="E13" s="15">
        <f>IFERROR(C13/C8,0)</f>
        <v>9.6067888404732151E-3</v>
      </c>
    </row>
    <row r="14" spans="1:5" ht="20.25" customHeight="1" x14ac:dyDescent="0.25">
      <c r="A14" s="9" t="s">
        <v>7</v>
      </c>
      <c r="B14" s="21">
        <v>545759190.15999997</v>
      </c>
      <c r="C14" s="22">
        <v>417040208.13</v>
      </c>
      <c r="D14" s="15">
        <f t="shared" si="0"/>
        <v>0.76414692715982757</v>
      </c>
      <c r="E14" s="15">
        <f>IFERROR(C14/C8,0)</f>
        <v>0.50851367240294476</v>
      </c>
    </row>
    <row r="15" spans="1:5" x14ac:dyDescent="0.25">
      <c r="A15" s="9" t="s">
        <v>8</v>
      </c>
      <c r="B15" s="19">
        <v>144507999.5</v>
      </c>
      <c r="C15" s="20">
        <v>104489259.64</v>
      </c>
      <c r="D15" s="15">
        <f t="shared" si="0"/>
        <v>0.72306903425093783</v>
      </c>
      <c r="E15" s="15">
        <f>IFERROR(C15/C8,0)</f>
        <v>0.12740790003068042</v>
      </c>
    </row>
    <row r="16" spans="1:5" x14ac:dyDescent="0.25">
      <c r="A16" s="9" t="s">
        <v>9</v>
      </c>
      <c r="B16" s="19">
        <v>15747622.48</v>
      </c>
      <c r="C16" s="20">
        <v>12667755.130000001</v>
      </c>
      <c r="D16" s="15">
        <f t="shared" si="0"/>
        <v>0.80442334365638157</v>
      </c>
      <c r="E16" s="15">
        <f>IFERROR(C16/C8,0)</f>
        <v>1.5446296440197259E-2</v>
      </c>
    </row>
    <row r="17" spans="1:5" x14ac:dyDescent="0.25">
      <c r="A17" s="9" t="s">
        <v>10</v>
      </c>
      <c r="B17" s="19">
        <v>57072547.25</v>
      </c>
      <c r="C17" s="20">
        <v>41797808.68</v>
      </c>
      <c r="D17" s="15">
        <f t="shared" si="0"/>
        <v>0.7323627679856185</v>
      </c>
      <c r="E17" s="15">
        <f>IFERROR(C17/C8,0)</f>
        <v>5.0965726507687083E-2</v>
      </c>
    </row>
    <row r="18" spans="1:5" ht="31.5" x14ac:dyDescent="0.25">
      <c r="A18" s="12" t="s">
        <v>16</v>
      </c>
      <c r="B18" s="13">
        <v>13300</v>
      </c>
      <c r="C18" s="13">
        <v>0</v>
      </c>
      <c r="D18" s="15">
        <f t="shared" si="0"/>
        <v>0</v>
      </c>
      <c r="E18" s="15">
        <f>IFERROR(C18/C8,0)</f>
        <v>0</v>
      </c>
    </row>
    <row r="19" spans="1:5" x14ac:dyDescent="0.25">
      <c r="A19" s="10" t="s">
        <v>18</v>
      </c>
      <c r="B19" s="16">
        <f>B5-B8</f>
        <v>-71162198.980000019</v>
      </c>
      <c r="C19" s="16">
        <f>C5-C8</f>
        <v>-4429472.1799999475</v>
      </c>
      <c r="D19" s="17">
        <f t="shared" si="0"/>
        <v>6.2244734472649464E-2</v>
      </c>
      <c r="E19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Kislyakova</cp:lastModifiedBy>
  <cp:lastPrinted>2025-07-09T14:04:12Z</cp:lastPrinted>
  <dcterms:created xsi:type="dcterms:W3CDTF">2017-08-31T10:49:57Z</dcterms:created>
  <dcterms:modified xsi:type="dcterms:W3CDTF">2025-10-09T14:13:06Z</dcterms:modified>
</cp:coreProperties>
</file>