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Doc1\ОТЧЁТЫ!!!\на САЙТ Ежемесячно и ЕЖЕКВАРТАЛЬНО\ЕЖЕКВАРТАЛЬНО\2025\3 квартал\"/>
    </mc:Choice>
  </mc:AlternateContent>
  <bookViews>
    <workbookView xWindow="0" yWindow="0" windowWidth="28800" windowHeight="12330"/>
  </bookViews>
  <sheets>
    <sheet name="3 кв" sheetId="1" r:id="rId1"/>
  </sheets>
  <calcPr calcId="162913"/>
</workbook>
</file>

<file path=xl/calcChain.xml><?xml version="1.0" encoding="utf-8"?>
<calcChain xmlns="http://schemas.openxmlformats.org/spreadsheetml/2006/main">
  <c r="I20" i="1" l="1"/>
  <c r="H20" i="1"/>
  <c r="F18" i="1" l="1"/>
  <c r="F6" i="1"/>
  <c r="F25" i="1" l="1"/>
  <c r="I7" i="1"/>
  <c r="I8" i="1"/>
  <c r="I9" i="1"/>
  <c r="I10" i="1"/>
  <c r="I11" i="1"/>
  <c r="I12" i="1"/>
  <c r="I13" i="1"/>
  <c r="I14" i="1"/>
  <c r="I15" i="1"/>
  <c r="I16" i="1"/>
  <c r="I17" i="1"/>
  <c r="I19" i="1"/>
  <c r="I21" i="1"/>
  <c r="I22" i="1"/>
  <c r="I23" i="1"/>
  <c r="I24" i="1"/>
  <c r="H7" i="1"/>
  <c r="H8" i="1"/>
  <c r="H9" i="1"/>
  <c r="H10" i="1"/>
  <c r="H11" i="1"/>
  <c r="H12" i="1"/>
  <c r="H13" i="1"/>
  <c r="H14" i="1"/>
  <c r="H15" i="1"/>
  <c r="H16" i="1"/>
  <c r="H17" i="1"/>
  <c r="H19" i="1"/>
  <c r="H21" i="1"/>
  <c r="H22" i="1"/>
  <c r="H23" i="1"/>
  <c r="H24" i="1"/>
  <c r="E7" i="1"/>
  <c r="E8" i="1"/>
  <c r="E9" i="1"/>
  <c r="E10" i="1"/>
  <c r="E11" i="1"/>
  <c r="E12" i="1"/>
  <c r="E13" i="1"/>
  <c r="E14" i="1"/>
  <c r="E15" i="1"/>
  <c r="E16" i="1"/>
  <c r="E17" i="1"/>
  <c r="E19" i="1"/>
  <c r="E21" i="1"/>
  <c r="E22" i="1"/>
  <c r="E23" i="1"/>
  <c r="E24" i="1"/>
  <c r="D18" i="1" l="1"/>
  <c r="C18" i="1" l="1"/>
  <c r="E18" i="1" s="1"/>
  <c r="C6" i="1"/>
  <c r="G18" i="1" l="1"/>
  <c r="G6" i="1"/>
  <c r="H6" i="1" s="1"/>
  <c r="H18" i="1" l="1"/>
  <c r="I18" i="1"/>
  <c r="G25" i="1"/>
  <c r="H25" i="1" s="1"/>
  <c r="C25" i="1" l="1"/>
  <c r="D6" i="1" l="1"/>
  <c r="D25" i="1" l="1"/>
  <c r="I25" i="1" s="1"/>
  <c r="I6" i="1"/>
  <c r="E6" i="1"/>
  <c r="E25" i="1" l="1"/>
</calcChain>
</file>

<file path=xl/sharedStrings.xml><?xml version="1.0" encoding="utf-8"?>
<sst xmlns="http://schemas.openxmlformats.org/spreadsheetml/2006/main" count="56" uniqueCount="51">
  <si>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</si>
  <si>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</si>
  <si>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</si>
  <si>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</si>
  <si>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</si>
  <si>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</si>
  <si>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</si>
  <si>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</si>
  <si>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</si>
  <si>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</si>
  <si>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</si>
  <si>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</si>
  <si>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</si>
  <si>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</si>
  <si>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</si>
  <si>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-</t>
  </si>
  <si>
    <t>00010000000000000000</t>
  </si>
  <si>
    <t>00010100000000000000</t>
  </si>
  <si>
    <t>00010300000000000000</t>
  </si>
  <si>
    <t>00010500000000000000</t>
  </si>
  <si>
    <t>00010600000000000000</t>
  </si>
  <si>
    <t>00010800000000000000</t>
  </si>
  <si>
    <t>00011100000000000000</t>
  </si>
  <si>
    <t>00011200000000000000</t>
  </si>
  <si>
    <t>ДОХОДЫ ОТ ОКАЗАНИЯ ПЛАТНЫХ УСЛУГ И КОМПЕНСАЦИИ ЗАТРАТ ГОСУДАРСТВА</t>
  </si>
  <si>
    <t>00011300000000000000</t>
  </si>
  <si>
    <t>00011400000000000000</t>
  </si>
  <si>
    <t>00011600000000000000</t>
  </si>
  <si>
    <t>00011700000000000000</t>
  </si>
  <si>
    <t>00020000000000000000</t>
  </si>
  <si>
    <t>00020200000000000000</t>
  </si>
  <si>
    <t>00020700000000000000</t>
  </si>
  <si>
    <t>00021900000000000000</t>
  </si>
  <si>
    <t>Наименование показателя</t>
  </si>
  <si>
    <t>Ед.изм: рубль</t>
  </si>
  <si>
    <t>00021800000000000000</t>
  </si>
  <si>
    <t>00020800000000000000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</si>
  <si>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</si>
  <si>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И СРАВНЕНИЕ С СООТВЕТСТВУЮЩИМ ПЕРИОДОМ ПРОШЛОГО ГОДА</t>
  </si>
  <si>
    <t>ИТОГО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</si>
  <si>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</si>
  <si>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Плановые назначения</t>
  </si>
  <si>
    <t>Исполнено</t>
  </si>
  <si>
    <t>Процент исполнения</t>
  </si>
  <si>
    <t>Код дохода</t>
  </si>
  <si>
    <t>БЕЗВОЗМЕЗДНЫЕ ПОСТУПЛЕНИЯ ОТ НЕГОСУДАРСТВЕННЫХ ОРГАНИЗАЦИЙ</t>
  </si>
  <si>
    <t>00020400000000000000</t>
  </si>
  <si>
    <t>СВЕДЕНИЯ ПО ИСПОЛНЕНИЮ ДОХОДНОЙ ЧАСТИ БЮДЖЕТА НА 01.10.2025</t>
  </si>
  <si>
    <t>на 01.10.2025</t>
  </si>
  <si>
    <t>на 01.10.2024</t>
  </si>
  <si>
    <t>Процент исполнения 01.10.2025 к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</si>
</sst>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.00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CE6F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</borders>
  <cellStyleXfs count="12">
    <xf numFmtId="0" fontId="0" fillId="0" borderId="0"/>
    <xf numFmtId="0" fontId="1" fillId="0" borderId="0"/>
    <xf numFmtId="4" fontId="2" fillId="0" borderId="2">
      <alignment horizontal="right" shrinkToFit="1"/>
    </xf>
    <xf numFmtId="4" fontId="3" fillId="2" borderId="3">
      <alignment horizontal="right" vertical="top" shrinkToFit="1"/>
    </xf>
    <xf numFmtId="4" fontId="4" fillId="3" borderId="4">
      <alignment horizontal="right" shrinkToFit="1"/>
    </xf>
    <xf numFmtId="4" fontId="4" fillId="3" borderId="5">
      <alignment horizontal="right" shrinkToFit="1"/>
    </xf>
    <xf numFmtId="4" fontId="14" fillId="2" borderId="11">
      <alignment horizontal="right" vertical="top" shrinkToFit="1"/>
    </xf>
    <xf numFmtId="4" fontId="14" fillId="2" borderId="3">
      <alignment horizontal="right" vertical="top" shrinkToFit="1"/>
    </xf>
    <xf numFmtId="4" fontId="14" fillId="6" borderId="12">
      <alignment horizontal="right" vertical="top" shrinkToFit="1"/>
    </xf>
    <xf numFmtId="4" fontId="14" fillId="6" borderId="13">
      <alignment horizontal="right" vertical="top" shrinkToFit="1"/>
    </xf>
    <xf numFmtId="4" fontId="14" fillId="6" borderId="12">
      <alignment horizontal="right" vertical="top" shrinkToFit="1"/>
    </xf>
    <xf numFmtId="4" fontId="14" fillId="6" borderId="13">
      <alignment horizontal="right" vertical="top" shrinkToFit="1"/>
    </xf>
  </cellStyleXfs>
  <cellXfs count="40">
    <xf numFmtId="0" fontId="0" fillId="0" borderId="0" xfId="0"/>
    <xf numFmtId="0" fontId="6" fillId="0" borderId="0" xfId="0" applyFont="1"/>
    <xf numFmtId="4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right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right" vertical="top" wrapText="1"/>
    </xf>
    <xf numFmtId="0" fontId="12" fillId="5" borderId="1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center" vertical="top"/>
    </xf>
    <xf numFmtId="4" fontId="12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Fill="1" applyBorder="1" applyAlignment="1">
      <alignment horizontal="right" vertical="top" wrapText="1"/>
    </xf>
    <xf numFmtId="9" fontId="12" fillId="5" borderId="1" xfId="0" applyNumberFormat="1" applyFont="1" applyFill="1" applyBorder="1" applyAlignment="1">
      <alignment horizontal="right" vertical="top"/>
    </xf>
    <xf numFmtId="9" fontId="8" fillId="4" borderId="1" xfId="0" applyNumberFormat="1" applyFont="1" applyFill="1" applyBorder="1" applyAlignment="1">
      <alignment horizontal="right" vertical="top"/>
    </xf>
    <xf numFmtId="9" fontId="6" fillId="0" borderId="1" xfId="0" applyNumberFormat="1" applyFont="1" applyFill="1" applyBorder="1" applyAlignment="1">
      <alignment horizontal="right" vertical="top"/>
    </xf>
    <xf numFmtId="9" fontId="10" fillId="0" borderId="1" xfId="0" applyNumberFormat="1" applyFont="1" applyFill="1" applyBorder="1" applyAlignment="1">
      <alignment horizontal="right" vertical="top" wrapText="1"/>
    </xf>
    <xf numFmtId="9" fontId="6" fillId="0" borderId="1" xfId="0" applyNumberFormat="1" applyFont="1" applyBorder="1" applyAlignment="1">
      <alignment horizontal="right" vertical="top"/>
    </xf>
    <xf numFmtId="9" fontId="9" fillId="4" borderId="1" xfId="0" applyNumberFormat="1" applyFont="1" applyFill="1" applyBorder="1" applyAlignment="1">
      <alignment horizontal="right" vertical="top" wrapText="1"/>
    </xf>
    <xf numFmtId="9" fontId="12" fillId="5" borderId="1" xfId="0" applyNumberFormat="1" applyFont="1" applyFill="1" applyBorder="1" applyAlignment="1">
      <alignment horizontal="right"/>
    </xf>
    <xf numFmtId="4" fontId="10" fillId="7" borderId="1" xfId="8" applyNumberFormat="1" applyFont="1" applyFill="1" applyBorder="1" applyProtection="1">
      <alignment horizontal="right" vertical="top" shrinkToFit="1"/>
    </xf>
    <xf numFmtId="4" fontId="10" fillId="7" borderId="1" xfId="9" applyNumberFormat="1" applyFont="1" applyFill="1" applyBorder="1" applyProtection="1">
      <alignment horizontal="right" vertical="top" shrinkToFit="1"/>
    </xf>
    <xf numFmtId="165" fontId="6" fillId="7" borderId="1" xfId="0" applyNumberFormat="1" applyFont="1" applyFill="1" applyBorder="1" applyAlignment="1">
      <alignment horizontal="right" vertical="top"/>
    </xf>
    <xf numFmtId="164" fontId="10" fillId="7" borderId="1" xfId="0" applyNumberFormat="1" applyFont="1" applyFill="1" applyBorder="1" applyAlignment="1">
      <alignment horizontal="right" vertical="top" wrapText="1"/>
    </xf>
    <xf numFmtId="4" fontId="10" fillId="7" borderId="1" xfId="10" applyNumberFormat="1" applyFont="1" applyFill="1" applyBorder="1" applyProtection="1">
      <alignment horizontal="right" vertical="top" shrinkToFit="1"/>
    </xf>
    <xf numFmtId="4" fontId="10" fillId="7" borderId="1" xfId="11" applyNumberFormat="1" applyFont="1" applyFill="1" applyBorder="1" applyProtection="1">
      <alignment horizontal="right" vertical="top" shrinkToFit="1"/>
    </xf>
    <xf numFmtId="0" fontId="11" fillId="0" borderId="0" xfId="0" applyFont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12">
    <cellStyle name="ex58" xfId="4"/>
    <cellStyle name="ex59" xfId="5"/>
    <cellStyle name="ex66" xfId="10"/>
    <cellStyle name="ex67" xfId="11"/>
    <cellStyle name="ex68" xfId="8"/>
    <cellStyle name="ex69" xfId="9"/>
    <cellStyle name="ex71" xfId="3"/>
    <cellStyle name="ex73" xfId="6"/>
    <cellStyle name="ex74" xfId="7"/>
    <cellStyle name="xl45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G25" sqref="G25"/>
    </sheetView>
  </sheetViews>
  <sheetFormatPr defaultColWidth="9.140625" defaultRowHeight="15.75" outlineLevelRow="1" x14ac:dyDescent="0.25"/>
  <cols>
    <col min="1" max="1" width="80.7109375" style="1" customWidth="1"/>
    <col min="2" max="2" width="24.28515625" style="1" bestFit="1" customWidth="1"/>
    <col min="3" max="4" width="19.7109375" style="1" customWidth="1"/>
    <col min="5" max="5" width="16.28515625" style="1" customWidth="1"/>
    <col min="6" max="7" width="19.7109375" style="1" customWidth="1"/>
    <col min="8" max="8" width="16.28515625" style="1" customWidth="1"/>
    <col min="9" max="9" width="18.7109375" style="1" customWidth="1"/>
    <col min="10" max="10" width="15.7109375" style="1" customWidth="1"/>
    <col min="11" max="16384" width="9.140625" style="1"/>
  </cols>
  <sheetData>
    <row r="1" spans="1:9" ht="18.75" x14ac:dyDescent="0.3">
      <c r="A1" s="32" t="s">
        <v>47</v>
      </c>
      <c r="B1" s="32"/>
      <c r="C1" s="32"/>
      <c r="D1" s="32"/>
      <c r="E1" s="32"/>
      <c r="F1" s="32"/>
      <c r="G1" s="32"/>
      <c r="H1" s="32"/>
      <c r="I1" s="32"/>
    </row>
    <row r="2" spans="1:9" ht="18.75" x14ac:dyDescent="0.3">
      <c r="A2" s="32" t="s">
        <v>38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2"/>
      <c r="B3" s="2"/>
      <c r="C3" s="3"/>
      <c r="D3" s="3"/>
      <c r="E3" s="3"/>
      <c r="F3" s="3"/>
      <c r="G3" s="3"/>
      <c r="H3" s="3"/>
      <c r="I3" s="4" t="s">
        <v>34</v>
      </c>
    </row>
    <row r="4" spans="1:9" s="5" customFormat="1" ht="44.25" customHeight="1" x14ac:dyDescent="0.25">
      <c r="A4" s="33" t="s">
        <v>33</v>
      </c>
      <c r="B4" s="33" t="s">
        <v>44</v>
      </c>
      <c r="C4" s="10" t="s">
        <v>41</v>
      </c>
      <c r="D4" s="10" t="s">
        <v>42</v>
      </c>
      <c r="E4" s="10" t="s">
        <v>43</v>
      </c>
      <c r="F4" s="10" t="s">
        <v>41</v>
      </c>
      <c r="G4" s="10" t="s">
        <v>42</v>
      </c>
      <c r="H4" s="10" t="s">
        <v>43</v>
      </c>
      <c r="I4" s="38" t="s">
        <v>50</v>
      </c>
    </row>
    <row r="5" spans="1:9" s="5" customFormat="1" ht="18.75" x14ac:dyDescent="0.25">
      <c r="A5" s="34"/>
      <c r="B5" s="34"/>
      <c r="C5" s="35" t="s">
        <v>48</v>
      </c>
      <c r="D5" s="36"/>
      <c r="E5" s="37"/>
      <c r="F5" s="35" t="s">
        <v>49</v>
      </c>
      <c r="G5" s="36"/>
      <c r="H5" s="37"/>
      <c r="I5" s="39"/>
    </row>
    <row r="6" spans="1:9" ht="18.75" customHeight="1" x14ac:dyDescent="0.25">
      <c r="A6" s="11" t="s">
        <v>0</v>
      </c>
      <c r="B6" s="12" t="s">
        <v>16</v>
      </c>
      <c r="C6" s="13">
        <f>SUM(C7:C17)</f>
        <v>407429306.44</v>
      </c>
      <c r="D6" s="13">
        <f>SUM(D7:D17)</f>
        <v>327236119.9000001</v>
      </c>
      <c r="E6" s="20">
        <f t="shared" ref="E6:E24" si="0">IFERROR(D6/C6,0)</f>
        <v>0.80317275838425839</v>
      </c>
      <c r="F6" s="13">
        <f>SUM(F7:F17)</f>
        <v>399195844</v>
      </c>
      <c r="G6" s="13">
        <f>SUM(G7:G17)</f>
        <v>306921212.55999994</v>
      </c>
      <c r="H6" s="24">
        <f t="shared" ref="H6:H24" si="1">IFERROR(G6/F6,0)</f>
        <v>0.76884871717251635</v>
      </c>
      <c r="I6" s="20">
        <f t="shared" ref="I6:I24" si="2">IFERROR(D6/G6,0)</f>
        <v>1.0661893232160642</v>
      </c>
    </row>
    <row r="7" spans="1:9" outlineLevel="1" x14ac:dyDescent="0.25">
      <c r="A7" s="6" t="s">
        <v>1</v>
      </c>
      <c r="B7" s="7" t="s">
        <v>17</v>
      </c>
      <c r="C7" s="30">
        <v>319091000</v>
      </c>
      <c r="D7" s="31">
        <v>251510698.18000001</v>
      </c>
      <c r="E7" s="21">
        <f t="shared" si="0"/>
        <v>0.78820994067523065</v>
      </c>
      <c r="F7" s="30">
        <v>291790000</v>
      </c>
      <c r="G7" s="31">
        <v>237295776.12</v>
      </c>
      <c r="H7" s="22">
        <f t="shared" si="1"/>
        <v>0.81324163309229247</v>
      </c>
      <c r="I7" s="23">
        <f t="shared" si="2"/>
        <v>1.0599038141024961</v>
      </c>
    </row>
    <row r="8" spans="1:9" ht="31.5" outlineLevel="1" x14ac:dyDescent="0.25">
      <c r="A8" s="6" t="s">
        <v>2</v>
      </c>
      <c r="B8" s="7" t="s">
        <v>18</v>
      </c>
      <c r="C8" s="30">
        <v>22421000</v>
      </c>
      <c r="D8" s="31">
        <v>16595931.91</v>
      </c>
      <c r="E8" s="21">
        <f t="shared" si="0"/>
        <v>0.74019588376968026</v>
      </c>
      <c r="F8" s="26">
        <v>19877590</v>
      </c>
      <c r="G8" s="27">
        <v>14213252.369999999</v>
      </c>
      <c r="H8" s="22">
        <f t="shared" si="1"/>
        <v>0.7150390147900223</v>
      </c>
      <c r="I8" s="23">
        <f t="shared" si="2"/>
        <v>1.1676378831511596</v>
      </c>
    </row>
    <row r="9" spans="1:9" outlineLevel="1" x14ac:dyDescent="0.25">
      <c r="A9" s="6" t="s">
        <v>3</v>
      </c>
      <c r="B9" s="7" t="s">
        <v>19</v>
      </c>
      <c r="C9" s="30">
        <v>31594000</v>
      </c>
      <c r="D9" s="31">
        <v>26122394.27</v>
      </c>
      <c r="E9" s="21">
        <f t="shared" si="0"/>
        <v>0.82681503671583212</v>
      </c>
      <c r="F9" s="26">
        <v>27118000</v>
      </c>
      <c r="G9" s="27">
        <v>20023174.43</v>
      </c>
      <c r="H9" s="22">
        <f t="shared" si="1"/>
        <v>0.73837209344346932</v>
      </c>
      <c r="I9" s="23">
        <f t="shared" si="2"/>
        <v>1.3046080361194756</v>
      </c>
    </row>
    <row r="10" spans="1:9" outlineLevel="1" x14ac:dyDescent="0.25">
      <c r="A10" s="6" t="s">
        <v>4</v>
      </c>
      <c r="B10" s="7" t="s">
        <v>20</v>
      </c>
      <c r="C10" s="30">
        <v>7697000</v>
      </c>
      <c r="D10" s="31">
        <v>2725784.73</v>
      </c>
      <c r="E10" s="21">
        <f t="shared" si="0"/>
        <v>0.35413599194491358</v>
      </c>
      <c r="F10" s="26">
        <v>7745000</v>
      </c>
      <c r="G10" s="27">
        <v>2563083.84</v>
      </c>
      <c r="H10" s="22">
        <f t="shared" si="1"/>
        <v>0.33093400129115558</v>
      </c>
      <c r="I10" s="23">
        <f t="shared" si="2"/>
        <v>1.0634785672871319</v>
      </c>
    </row>
    <row r="11" spans="1:9" outlineLevel="1" x14ac:dyDescent="0.25">
      <c r="A11" s="6" t="s">
        <v>5</v>
      </c>
      <c r="B11" s="7" t="s">
        <v>21</v>
      </c>
      <c r="C11" s="30">
        <v>6952700</v>
      </c>
      <c r="D11" s="31">
        <v>7392047.9699999997</v>
      </c>
      <c r="E11" s="21">
        <f t="shared" si="0"/>
        <v>1.0631909862355631</v>
      </c>
      <c r="F11" s="26">
        <v>4332000</v>
      </c>
      <c r="G11" s="27">
        <v>4842101.4000000004</v>
      </c>
      <c r="H11" s="22">
        <f t="shared" si="1"/>
        <v>1.1177519390581718</v>
      </c>
      <c r="I11" s="23">
        <f t="shared" si="2"/>
        <v>1.5266198204771175</v>
      </c>
    </row>
    <row r="12" spans="1:9" ht="31.5" outlineLevel="1" x14ac:dyDescent="0.25">
      <c r="A12" s="6" t="s">
        <v>6</v>
      </c>
      <c r="B12" s="7" t="s">
        <v>22</v>
      </c>
      <c r="C12" s="30">
        <v>13298649.939999999</v>
      </c>
      <c r="D12" s="31">
        <v>13069420.300000001</v>
      </c>
      <c r="E12" s="21">
        <f t="shared" si="0"/>
        <v>0.98276293901755274</v>
      </c>
      <c r="F12" s="26">
        <v>13630780</v>
      </c>
      <c r="G12" s="27">
        <v>11279127.77</v>
      </c>
      <c r="H12" s="22">
        <f t="shared" si="1"/>
        <v>0.82747485983927549</v>
      </c>
      <c r="I12" s="23">
        <f t="shared" si="2"/>
        <v>1.1587261503289099</v>
      </c>
    </row>
    <row r="13" spans="1:9" outlineLevel="1" x14ac:dyDescent="0.25">
      <c r="A13" s="6" t="s">
        <v>7</v>
      </c>
      <c r="B13" s="7" t="s">
        <v>23</v>
      </c>
      <c r="C13" s="30">
        <v>1880759.5</v>
      </c>
      <c r="D13" s="31">
        <v>1875874.82</v>
      </c>
      <c r="E13" s="21">
        <f t="shared" si="0"/>
        <v>0.99740281519247942</v>
      </c>
      <c r="F13" s="26">
        <v>9132028</v>
      </c>
      <c r="G13" s="27">
        <v>9092464.3200000003</v>
      </c>
      <c r="H13" s="22">
        <f t="shared" si="1"/>
        <v>0.99566759103235336</v>
      </c>
      <c r="I13" s="23">
        <f t="shared" si="2"/>
        <v>0.20631093551544452</v>
      </c>
    </row>
    <row r="14" spans="1:9" ht="31.5" outlineLevel="1" x14ac:dyDescent="0.25">
      <c r="A14" s="6" t="s">
        <v>24</v>
      </c>
      <c r="B14" s="7" t="s">
        <v>25</v>
      </c>
      <c r="C14" s="30">
        <v>0</v>
      </c>
      <c r="D14" s="31">
        <v>295890.78999999998</v>
      </c>
      <c r="E14" s="21">
        <f t="shared" si="0"/>
        <v>0</v>
      </c>
      <c r="F14" s="26">
        <v>320340</v>
      </c>
      <c r="G14" s="27">
        <v>403492.29</v>
      </c>
      <c r="H14" s="22">
        <f t="shared" si="1"/>
        <v>1.2595751076980708</v>
      </c>
      <c r="I14" s="23">
        <f t="shared" si="2"/>
        <v>0.73332452027769846</v>
      </c>
    </row>
    <row r="15" spans="1:9" ht="17.25" customHeight="1" outlineLevel="1" x14ac:dyDescent="0.25">
      <c r="A15" s="6" t="s">
        <v>8</v>
      </c>
      <c r="B15" s="7" t="s">
        <v>26</v>
      </c>
      <c r="C15" s="30">
        <v>2105200</v>
      </c>
      <c r="D15" s="31">
        <v>3513200.16</v>
      </c>
      <c r="E15" s="21">
        <f t="shared" si="0"/>
        <v>1.6688201406042182</v>
      </c>
      <c r="F15" s="26">
        <v>22496500</v>
      </c>
      <c r="G15" s="27">
        <v>3639293.24</v>
      </c>
      <c r="H15" s="22">
        <f t="shared" si="1"/>
        <v>0.16177153068255062</v>
      </c>
      <c r="I15" s="23">
        <f t="shared" si="2"/>
        <v>0.96535231659430665</v>
      </c>
    </row>
    <row r="16" spans="1:9" outlineLevel="1" x14ac:dyDescent="0.25">
      <c r="A16" s="6" t="s">
        <v>9</v>
      </c>
      <c r="B16" s="7" t="s">
        <v>27</v>
      </c>
      <c r="C16" s="30">
        <v>1803198</v>
      </c>
      <c r="D16" s="31">
        <v>3305742.89</v>
      </c>
      <c r="E16" s="21">
        <f t="shared" si="0"/>
        <v>1.8332667238983185</v>
      </c>
      <c r="F16" s="26">
        <v>2189606</v>
      </c>
      <c r="G16" s="27">
        <v>3177441.82</v>
      </c>
      <c r="H16" s="22">
        <f t="shared" si="1"/>
        <v>1.4511477498691545</v>
      </c>
      <c r="I16" s="23">
        <f t="shared" si="2"/>
        <v>1.040378731466435</v>
      </c>
    </row>
    <row r="17" spans="1:9" outlineLevel="1" x14ac:dyDescent="0.25">
      <c r="A17" s="6" t="s">
        <v>10</v>
      </c>
      <c r="B17" s="7" t="s">
        <v>28</v>
      </c>
      <c r="C17" s="30">
        <v>585799</v>
      </c>
      <c r="D17" s="31">
        <v>829133.88</v>
      </c>
      <c r="E17" s="21">
        <f t="shared" si="0"/>
        <v>1.4153897155850386</v>
      </c>
      <c r="F17" s="26">
        <v>564000</v>
      </c>
      <c r="G17" s="27">
        <v>392004.96</v>
      </c>
      <c r="H17" s="22">
        <f t="shared" si="1"/>
        <v>0.69504425531914893</v>
      </c>
      <c r="I17" s="23">
        <f t="shared" si="2"/>
        <v>2.1151106863545808</v>
      </c>
    </row>
    <row r="18" spans="1:9" ht="19.5" customHeight="1" x14ac:dyDescent="0.25">
      <c r="A18" s="11" t="s">
        <v>11</v>
      </c>
      <c r="B18" s="12" t="s">
        <v>29</v>
      </c>
      <c r="C18" s="13">
        <f>SUM(C19:C24)</f>
        <v>656231306.97000003</v>
      </c>
      <c r="D18" s="13">
        <f>SUM(D19:D24)</f>
        <v>488450425.95999998</v>
      </c>
      <c r="E18" s="20">
        <f t="shared" si="0"/>
        <v>0.74432661284526269</v>
      </c>
      <c r="F18" s="13">
        <f>SUM(F19:F24)</f>
        <v>651681835.63999999</v>
      </c>
      <c r="G18" s="13">
        <f>SUM(G19:G24)</f>
        <v>457326367.89999998</v>
      </c>
      <c r="H18" s="24">
        <f t="shared" si="1"/>
        <v>0.70176325760387581</v>
      </c>
      <c r="I18" s="20">
        <f t="shared" si="2"/>
        <v>1.0680565570774299</v>
      </c>
    </row>
    <row r="19" spans="1:9" ht="31.5" outlineLevel="1" x14ac:dyDescent="0.25">
      <c r="A19" s="6" t="s">
        <v>12</v>
      </c>
      <c r="B19" s="7" t="s">
        <v>30</v>
      </c>
      <c r="C19" s="30">
        <v>656206956.97000003</v>
      </c>
      <c r="D19" s="31">
        <v>488695561.95999998</v>
      </c>
      <c r="E19" s="21">
        <f t="shared" si="0"/>
        <v>0.74472779779191189</v>
      </c>
      <c r="F19" s="17">
        <v>651595985.63999999</v>
      </c>
      <c r="G19" s="8">
        <v>468051696.06999999</v>
      </c>
      <c r="H19" s="22">
        <f t="shared" si="1"/>
        <v>0.71831580670387019</v>
      </c>
      <c r="I19" s="23">
        <f t="shared" si="2"/>
        <v>1.0441059525333127</v>
      </c>
    </row>
    <row r="20" spans="1:9" ht="31.5" outlineLevel="1" x14ac:dyDescent="0.25">
      <c r="A20" s="6" t="s">
        <v>45</v>
      </c>
      <c r="B20" s="9" t="s">
        <v>46</v>
      </c>
      <c r="C20" s="26"/>
      <c r="D20" s="27"/>
      <c r="E20" s="21"/>
      <c r="F20" s="17"/>
      <c r="G20" s="8">
        <v>-10761578.17</v>
      </c>
      <c r="H20" s="22">
        <f t="shared" si="1"/>
        <v>0</v>
      </c>
      <c r="I20" s="23">
        <f t="shared" si="2"/>
        <v>0</v>
      </c>
    </row>
    <row r="21" spans="1:9" outlineLevel="1" x14ac:dyDescent="0.25">
      <c r="A21" s="6" t="s">
        <v>14</v>
      </c>
      <c r="B21" s="7" t="s">
        <v>31</v>
      </c>
      <c r="C21" s="26">
        <v>24350</v>
      </c>
      <c r="D21" s="27">
        <v>24350</v>
      </c>
      <c r="E21" s="21">
        <f t="shared" si="0"/>
        <v>1</v>
      </c>
      <c r="F21" s="17">
        <v>85850</v>
      </c>
      <c r="G21" s="8">
        <v>85850</v>
      </c>
      <c r="H21" s="22">
        <f t="shared" si="1"/>
        <v>1</v>
      </c>
      <c r="I21" s="23">
        <f t="shared" si="2"/>
        <v>0.28363424577751895</v>
      </c>
    </row>
    <row r="22" spans="1:9" ht="78.75" outlineLevel="1" x14ac:dyDescent="0.25">
      <c r="A22" s="6" t="s">
        <v>37</v>
      </c>
      <c r="B22" s="7" t="s">
        <v>36</v>
      </c>
      <c r="C22" s="28">
        <v>0</v>
      </c>
      <c r="D22" s="29">
        <v>0</v>
      </c>
      <c r="E22" s="22">
        <f t="shared" si="0"/>
        <v>0</v>
      </c>
      <c r="F22" s="18" t="s">
        <v>15</v>
      </c>
      <c r="G22" s="8"/>
      <c r="H22" s="22">
        <f t="shared" si="1"/>
        <v>0</v>
      </c>
      <c r="I22" s="22">
        <f t="shared" si="2"/>
        <v>0</v>
      </c>
    </row>
    <row r="23" spans="1:9" ht="51" customHeight="1" outlineLevel="1" x14ac:dyDescent="0.25">
      <c r="A23" s="6" t="s">
        <v>40</v>
      </c>
      <c r="B23" s="9" t="s">
        <v>35</v>
      </c>
      <c r="C23" s="28">
        <v>0</v>
      </c>
      <c r="D23" s="29">
        <v>0</v>
      </c>
      <c r="E23" s="21">
        <f t="shared" si="0"/>
        <v>0</v>
      </c>
      <c r="F23" s="17" t="s">
        <v>15</v>
      </c>
      <c r="G23" s="8">
        <v>103799.69</v>
      </c>
      <c r="H23" s="22">
        <f t="shared" si="1"/>
        <v>0</v>
      </c>
      <c r="I23" s="23">
        <f t="shared" si="2"/>
        <v>0</v>
      </c>
    </row>
    <row r="24" spans="1:9" ht="35.25" customHeight="1" outlineLevel="1" x14ac:dyDescent="0.25">
      <c r="A24" s="6" t="s">
        <v>13</v>
      </c>
      <c r="B24" s="7" t="s">
        <v>32</v>
      </c>
      <c r="C24" s="26">
        <v>0</v>
      </c>
      <c r="D24" s="27">
        <v>-269486</v>
      </c>
      <c r="E24" s="21">
        <f t="shared" si="0"/>
        <v>0</v>
      </c>
      <c r="F24" s="17" t="s">
        <v>15</v>
      </c>
      <c r="G24" s="8">
        <v>-153399.69</v>
      </c>
      <c r="H24" s="22">
        <f t="shared" si="1"/>
        <v>0</v>
      </c>
      <c r="I24" s="23">
        <f t="shared" si="2"/>
        <v>1.7567571355587486</v>
      </c>
    </row>
    <row r="25" spans="1:9" ht="17.25" customHeight="1" x14ac:dyDescent="0.25">
      <c r="A25" s="14" t="s">
        <v>39</v>
      </c>
      <c r="B25" s="15"/>
      <c r="C25" s="16">
        <f>C6+C18</f>
        <v>1063660613.4100001</v>
      </c>
      <c r="D25" s="16">
        <f>D6+D18</f>
        <v>815686545.86000013</v>
      </c>
      <c r="E25" s="19">
        <f>IFERROR(D25/C25,0)</f>
        <v>0.76686730295012295</v>
      </c>
      <c r="F25" s="16">
        <f>F6+F18</f>
        <v>1050877679.64</v>
      </c>
      <c r="G25" s="16">
        <f>G6+G18</f>
        <v>764247580.45999992</v>
      </c>
      <c r="H25" s="25">
        <f>IFERROR(G25/F25,0)</f>
        <v>0.72724694345188567</v>
      </c>
      <c r="I25" s="19">
        <f>IFERROR(D25/G25,0)</f>
        <v>1.0673066774631319</v>
      </c>
    </row>
  </sheetData>
  <mergeCells count="7">
    <mergeCell ref="A1:I1"/>
    <mergeCell ref="A2:I2"/>
    <mergeCell ref="A4:A5"/>
    <mergeCell ref="B4:B5"/>
    <mergeCell ref="C5:E5"/>
    <mergeCell ref="F5:H5"/>
    <mergeCell ref="I4:I5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Kislyakova</cp:lastModifiedBy>
  <cp:lastPrinted>2020-04-10T09:37:24Z</cp:lastPrinted>
  <dcterms:created xsi:type="dcterms:W3CDTF">2017-08-30T14:30:40Z</dcterms:created>
  <dcterms:modified xsi:type="dcterms:W3CDTF">2025-10-10T06:29:04Z</dcterms:modified>
</cp:coreProperties>
</file>