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480" windowHeight="5850" tabRatio="906" activeTab="7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1.'!$A$1:$H$30</definedName>
    <definedName name="_xlnm.Print_Area" localSheetId="2">'Раздел 2.'!$A$1:$E$46</definedName>
    <definedName name="_xlnm.Print_Area" localSheetId="3">'Раздел 3.'!$A$1:$H$23</definedName>
    <definedName name="_xlnm.Print_Area" localSheetId="5">'Раздел 4. Подраздел 4.2.'!$A$1:$F$150</definedName>
    <definedName name="_xlnm.Print_Area" localSheetId="7">'Раздел 6. с подписью '!$A$1:$L$39</definedName>
  </definedNames>
  <calcPr fullCalcOnLoad="1"/>
</workbook>
</file>

<file path=xl/comments8.xml><?xml version="1.0" encoding="utf-8"?>
<comments xmlns="http://schemas.openxmlformats.org/spreadsheetml/2006/main">
  <authors>
    <author>User</author>
  </authors>
  <commentList>
    <comment ref="J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в том числе подъезд к п.Вожский 3,16 км</t>
        </r>
      </text>
    </comment>
  </commentList>
</comments>
</file>

<file path=xl/sharedStrings.xml><?xml version="1.0" encoding="utf-8"?>
<sst xmlns="http://schemas.openxmlformats.org/spreadsheetml/2006/main" count="1002" uniqueCount="469">
  <si>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</si>
  <si>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</si>
  <si>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</si>
  <si>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</si>
  <si>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</si>
  <si>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</si>
  <si>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</si>
  <si>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</si>
  <si>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</si>
  <si>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</si>
  <si>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</si>
  <si>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</si>
  <si>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</si>
  <si>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</si>
  <si>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</si>
  <si>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</si>
  <si>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</si>
  <si>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</si>
  <si>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</si>
  <si>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</si>
  <si>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</si>
  <si>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</si>
  <si>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</si>
  <si>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</si>
  <si>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</si>
  <si>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</si>
  <si>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</si>
  <si>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</si>
  <si>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</si>
  <si>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</si>
  <si>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</si>
  <si>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</si>
  <si>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</si>
  <si>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</si>
  <si>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</si>
  <si>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</si>
  <si>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</si>
  <si>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</si>
  <si>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</si>
  <si>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</si>
  <si>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</si>
  <si>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</si>
  <si>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</si>
  <si>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</si>
  <si>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</si>
  <si>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</si>
  <si>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</si>
  <si>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</si>
  <si>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</si>
  <si>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</si>
  <si>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</si>
  <si>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</si>
  <si>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</si>
  <si>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</si>
  <si>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</si>
  <si>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</si>
  <si>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</si>
  <si>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</si>
  <si>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</si>
  <si>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</si>
  <si>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</si>
  <si>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</si>
  <si>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</si>
  <si>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</si>
  <si>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</si>
  <si>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</si>
  <si>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</si>
  <si>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</si>
  <si>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</si>
  <si>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</si>
  <si>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</si>
  <si>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</si>
  <si>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</si>
  <si>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</si>
  <si>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</si>
  <si>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</si>
  <si>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</si>
  <si>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</si>
  <si>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</si>
  <si>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</si>
  <si>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</si>
  <si>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</si>
  <si>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</si>
  <si>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</si>
  <si>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</si>
  <si>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</si>
  <si>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</si>
  <si>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</si>
  <si>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</si>
  <si>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</si>
  <si>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</si>
  <si>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</si>
  <si>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</si>
  <si>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</si>
  <si>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</si>
  <si>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</si>
  <si>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</si>
  <si>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</si>
  <si>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</si>
  <si>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</si>
  <si>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</si>
  <si>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</si>
  <si>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</si>
  <si>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</si>
  <si>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</si>
  <si>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</si>
  <si>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</si>
  <si>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</si>
  <si>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</si>
  <si>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</si>
  <si>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</si>
  <si>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</si>
  <si>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</si>
  <si>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</si>
  <si>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</si>
  <si>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</si>
  <si>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</si>
  <si>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</si>
  <si>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</si>
  <si>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</si>
  <si>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r>
      <t>Администрация городского поселения "</t>
    </r>
    <r>
      <rPr>
        <sz val="14"/>
        <rFont val="Times New Roman"/>
        <family val="1"/>
      </rPr>
      <t>Синдор</t>
    </r>
    <r>
      <rPr>
        <sz val="10"/>
        <rFont val="Times New Roman"/>
        <family val="1"/>
      </rPr>
      <t>"</t>
    </r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</si>
  <si>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</si>
  <si>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</si>
  <si>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</si>
  <si>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</si>
  <si>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</si>
  <si>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</si>
  <si>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</si>
  <si>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</si>
  <si>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</si>
  <si>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</si>
  <si>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</si>
  <si>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</si>
  <si>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</si>
  <si>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</si>
  <si>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</si>
  <si>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</si>
  <si>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</si>
  <si>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</si>
  <si>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</si>
  <si>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</si>
  <si>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</si>
  <si>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</si>
  <si>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</si>
  <si>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</si>
  <si>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</si>
  <si>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</si>
  <si>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</si>
  <si>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</si>
  <si>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</si>
  <si>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</si>
  <si>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</si>
  <si>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</si>
  <si>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</si>
  <si>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</si>
  <si>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</si>
  <si>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</si>
  <si>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</si>
  <si>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</si>
  <si>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</si>
  <si>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</si>
  <si>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</si>
  <si>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</si>
  <si>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</si>
  <si>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</si>
  <si>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</si>
  <si>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</si>
  <si>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</si>
  <si>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</si>
  <si>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</si>
  <si>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</si>
  <si>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</si>
  <si>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</si>
  <si>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</si>
  <si>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</si>
  <si>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</si>
  <si>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</si>
  <si>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</si>
  <si>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</si>
  <si>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</si>
  <si>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</si>
  <si>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</si>
  <si>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</si>
  <si>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</si>
  <si>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</si>
  <si>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</si>
  <si>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</si>
  <si>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</si>
  <si>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</si>
  <si>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</si>
  <si>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</si>
  <si>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</si>
  <si>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</si>
  <si>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</si>
  <si>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</si>
  <si>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</si>
  <si>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</si>
  <si>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</si>
  <si>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</si>
  <si>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</si>
  <si>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</si>
  <si>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</si>
  <si>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</si>
  <si>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</si>
  <si>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</si>
  <si>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</si>
  <si>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</si>
  <si>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</si>
  <si>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</si>
  <si>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</si>
  <si>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</si>
  <si>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</si>
  <si>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</si>
  <si>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</si>
  <si>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</si>
  <si>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</si>
  <si>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</si>
  <si>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</si>
  <si>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</si>
  <si>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</si>
  <si>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</si>
  <si>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</si>
  <si>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</si>
  <si>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</si>
  <si>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</si>
  <si>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</si>
  <si>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</si>
  <si>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</si>
  <si>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</si>
  <si>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</si>
  <si>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</si>
  <si>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</si>
  <si>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</si>
  <si>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</si>
  <si>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</si>
  <si>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</si>
  <si>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</si>
  <si>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</si>
  <si>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</si>
  <si>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</si>
  <si>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</si>
  <si>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</si>
  <si>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</si>
  <si>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</si>
  <si>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</si>
  <si>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0601028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</si>
  <si>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</si>
  <si>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</si>
  <si>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</si>
  <si>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</si>
  <si>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</si>
  <si>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</si>
  <si>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</si>
  <si>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</si>
  <si>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</si>
  <si>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</si>
  <si>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</si>
  <si>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</si>
  <si>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</si>
  <si>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</si>
  <si>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</si>
  <si>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</si>
  <si>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</si>
  <si>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</si>
  <si>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</si>
  <si>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</si>
  <si>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</si>
  <si>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</si>
  <si>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</si>
  <si>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</si>
  <si>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</si>
  <si>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</si>
  <si>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</si>
  <si>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</si>
  <si>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</si>
  <si>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</si>
  <si>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</si>
  <si>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</si>
  <si>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</si>
  <si>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</si>
  <si>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</si>
  <si>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</si>
  <si>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</si>
  <si>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</si>
  <si>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</si>
  <si>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</si>
  <si>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</si>
  <si>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</si>
  <si>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</si>
  <si>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</si>
  <si>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</si>
  <si>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</si>
  <si>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</si>
  <si>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</si>
  <si>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</si>
  <si>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</si>
  <si>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</si>
  <si>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</si>
  <si>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</si>
  <si>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</si>
  <si>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</si>
  <si>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</si>
  <si>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</si>
  <si>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</si>
  <si>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</si>
  <si>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</si>
  <si>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</si>
  <si>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</si>
  <si>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</si>
  <si>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</si>
  <si>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</si>
  <si>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</si>
  <si>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</si>
  <si>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</si>
  <si>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</si>
  <si>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</si>
  <si>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</si>
  <si>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</si>
  <si>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</si>
  <si>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</si>
  <si>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</si>
  <si>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</si>
  <si>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</si>
  <si>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</si>
  <si>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км / пог.м.</t>
  </si>
  <si>
    <t>км/пог.м.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</si>
  <si>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</si>
  <si>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</si>
  <si>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пог.м.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</si>
  <si>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</si>
  <si>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</si>
  <si>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</si>
  <si>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</si>
  <si>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</si>
  <si>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</si>
  <si>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</si>
  <si>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</si>
  <si>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</si>
  <si>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</si>
  <si>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</si>
  <si>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</si>
  <si>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</si>
  <si>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</si>
  <si>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</si>
  <si>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</si>
  <si>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</si>
  <si>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</si>
  <si>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</si>
  <si>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</si>
  <si>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</si>
  <si>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</si>
  <si>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</si>
  <si>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</si>
  <si>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</si>
  <si>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</si>
  <si>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</si>
  <si>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</si>
  <si>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</si>
  <si>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</si>
  <si>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</si>
  <si>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</si>
  <si>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</si>
  <si>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</si>
  <si>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</si>
  <si>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</si>
  <si>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</si>
  <si>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</si>
  <si>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</si>
  <si>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</si>
  <si>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</si>
  <si>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</si>
  <si>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</si>
  <si>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</si>
  <si>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</si>
  <si>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</si>
  <si>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</si>
  <si>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</si>
  <si>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</si>
  <si>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</si>
  <si>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</si>
  <si>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</si>
  <si>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t>Главный бухгалтер</t>
  </si>
  <si>
    <t>Клочко Е.Ш.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</si>
  <si>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</si>
  <si>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</si>
  <si>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</si>
  <si>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</si>
  <si>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</si>
  <si>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</si>
  <si>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</si>
  <si>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</si>
  <si>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</si>
  <si>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</si>
  <si>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</si>
  <si>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</si>
  <si>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</si>
  <si>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</si>
  <si>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</si>
  <si>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</si>
  <si>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</si>
  <si>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</si>
  <si>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</si>
  <si>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</si>
  <si>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</si>
  <si>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</si>
  <si>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</si>
  <si>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</si>
  <si>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</si>
  <si>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</si>
  <si>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</si>
  <si>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>Республика Коми</t>
  </si>
  <si>
    <t>Итого по всем объектам:</t>
  </si>
  <si>
    <t>Всего по объектам строительства:</t>
  </si>
  <si>
    <t>Всего по объектам реконструкции:</t>
  </si>
  <si>
    <r>
      <t>Всего по переходящим объектам</t>
    </r>
    <r>
      <rPr>
        <sz val="11"/>
        <rFont val="Times New Roman"/>
        <family val="1"/>
      </rPr>
      <t>:</t>
    </r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</si>
  <si>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</si>
  <si>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</si>
  <si>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</si>
  <si>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</si>
  <si>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</si>
  <si>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</si>
  <si>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</si>
  <si>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</si>
  <si>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</si>
  <si>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</si>
  <si>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</si>
  <si>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</si>
  <si>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</si>
  <si>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</si>
  <si>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</si>
  <si>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пм</t>
  </si>
  <si>
    <t>дорожный фонд субъекта Российской Федерации</t>
  </si>
  <si>
    <t>Строительство автомобильной дороги "Сыктывкар-Ухта-Печора-Усинск-Нарьян-Мар" на участке пос.Ираель-пос.Рыбница</t>
  </si>
  <si>
    <t>Строительство автомобильной дороги "Сыктывкар-Ухта-Печора-Усинск-Нарьян-Мар" на участке пос.Рыбница-пос.Каджером</t>
  </si>
  <si>
    <t>Строительство автомобильной дороги "Сыктывкар-Ухта-Печора-Усинск-Нарьян-Мар" на участке пос.Акись-пос.Ошкурья</t>
  </si>
  <si>
    <t>Строительство автомобильной дороги "Айкино-Кослан" на участке пос.Вожский-пос.Ёдва</t>
  </si>
  <si>
    <t>Реконструкция автомобильной дороги "Ухта-Троицко-Печорск" на участке пос.Седью-р.Чомкосаёль</t>
  </si>
  <si>
    <t>Реконструкция автомобильной дороги "Ухта-Троицко-Печорск" на участке р.Чомкосаёль-мостовой переход через р.Лёк-Кем</t>
  </si>
  <si>
    <t>Реконструкция автомобильной дороги "Усогорск - Благоево – Чупрово" км 155 - км 158</t>
  </si>
  <si>
    <t>Дор.фонд на 2013</t>
  </si>
  <si>
    <t>Иные на 2013</t>
  </si>
  <si>
    <t>Предыдущий период</t>
  </si>
  <si>
    <t>м.п.</t>
  </si>
  <si>
    <t>ул. Строителей, 15, п.г.т. Синдор, Княжпогостсктий район, Республика Коми, 169225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</si>
  <si>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</si>
  <si>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</si>
  <si>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</si>
  <si>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</si>
  <si>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</si>
  <si>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</si>
  <si>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</si>
  <si>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</si>
  <si>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</si>
  <si>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</si>
  <si>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</si>
  <si>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</si>
  <si>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</si>
  <si>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</si>
  <si>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</si>
  <si>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</si>
  <si>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</si>
  <si>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</si>
  <si>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за январь - сентябрь 2015г.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</si>
  <si>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сентябрь 2015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</si>
  <si>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сентябрь 2015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</si>
  <si>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сентябрь 2015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</si>
  <si>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сентябрь 2015 года</t>
    </r>
    <r>
      <rPr>
        <sz val="10"/>
        <rFont val="Times New Roman"/>
        <family val="1"/>
      </rPr>
      <t xml:space="preserve"> (нарастающим итогом, ежеквартально)</t>
    </r>
  </si>
  <si>
    <t>28.10.2054 г.</t>
  </si>
  <si>
    <t>ГП "Синдор"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</si>
</sst>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  <numFmt numFmtId="168" formatCode="#,##0.0000"/>
    <numFmt numFmtId="169" formatCode="#,##0.00000"/>
    <numFmt numFmtId="170" formatCode="#,##0.0_р_."/>
    <numFmt numFmtId="171" formatCode="#,##0.00_р_."/>
    <numFmt numFmtId="172" formatCode="#,##0.000_р_."/>
    <numFmt numFmtId="173" formatCode="#,##0.0000_р_."/>
    <numFmt numFmtId="174" formatCode="#,##0.00000_р_."/>
    <numFmt numFmtId="175" formatCode="#,##0.000000"/>
    <numFmt numFmtId="176" formatCode="#,##0.0000000"/>
    <numFmt numFmtId="177" formatCode="#,##0.000000_р_."/>
    <numFmt numFmtId="178" formatCode="#,##0.0000000_р_."/>
    <numFmt numFmtId="179" formatCode="0.0000"/>
    <numFmt numFmtId="180" formatCode="0.00000"/>
    <numFmt numFmtId="181" formatCode="0.0000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2" xfId="0" applyNumberFormat="1" applyFont="1" applyFill="1" applyBorder="1" applyAlignment="1">
      <alignment horizontal="center" vertical="center"/>
    </xf>
    <xf numFmtId="167" fontId="5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164" fontId="13" fillId="0" borderId="22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 wrapText="1"/>
    </xf>
    <xf numFmtId="166" fontId="13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7" fontId="6" fillId="0" borderId="22" xfId="0" applyNumberFormat="1" applyFont="1" applyFill="1" applyBorder="1" applyAlignment="1">
      <alignment horizontal="center" vertical="center" wrapText="1"/>
    </xf>
    <xf numFmtId="167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6" fillId="0" borderId="23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167" fontId="2" fillId="0" borderId="22" xfId="0" applyNumberFormat="1" applyFont="1" applyFill="1" applyBorder="1" applyAlignment="1">
      <alignment horizontal="center" vertical="center"/>
    </xf>
    <xf numFmtId="167" fontId="13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6" fillId="0" borderId="22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49" fontId="12" fillId="0" borderId="22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165" fontId="6" fillId="0" borderId="22" xfId="0" applyNumberFormat="1" applyFont="1" applyFill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2" xfId="0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 horizontal="center" vertical="center"/>
    </xf>
    <xf numFmtId="167" fontId="8" fillId="0" borderId="22" xfId="0" applyNumberFormat="1" applyFont="1" applyFill="1" applyBorder="1" applyAlignment="1">
      <alignment horizontal="center" vertical="center" wrapText="1"/>
    </xf>
    <xf numFmtId="167" fontId="13" fillId="0" borderId="2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165" fontId="13" fillId="0" borderId="2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64" fontId="6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5" fillId="0" borderId="22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>
      <alignment vertical="center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6" fillId="0" borderId="0" xfId="0" applyNumberFormat="1" applyFont="1" applyFill="1" applyAlignment="1">
      <alignment vertical="center"/>
    </xf>
    <xf numFmtId="0" fontId="1" fillId="33" borderId="2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3" borderId="31" xfId="0" applyFont="1" applyFill="1" applyBorder="1" applyAlignment="1">
      <alignment horizontal="center" vertical="top"/>
    </xf>
    <xf numFmtId="0" fontId="4" fillId="33" borderId="32" xfId="0" applyFont="1" applyFill="1" applyBorder="1" applyAlignment="1">
      <alignment horizontal="center" vertical="top"/>
    </xf>
    <xf numFmtId="0" fontId="4" fillId="33" borderId="3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164" fontId="5" fillId="34" borderId="22" xfId="0" applyNumberFormat="1" applyFont="1" applyFill="1" applyBorder="1" applyAlignment="1">
      <alignment horizontal="center" vertical="center"/>
    </xf>
    <xf numFmtId="164" fontId="6" fillId="34" borderId="22" xfId="0" applyNumberFormat="1" applyFont="1" applyFill="1" applyBorder="1" applyAlignment="1">
      <alignment horizontal="center" vertical="center"/>
    </xf>
    <xf numFmtId="167" fontId="5" fillId="34" borderId="22" xfId="0" applyNumberFormat="1" applyFont="1" applyFill="1" applyBorder="1" applyAlignment="1">
      <alignment horizontal="center" vertical="center"/>
    </xf>
    <xf numFmtId="167" fontId="6" fillId="34" borderId="2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SheetLayoutView="90" zoomScalePageLayoutView="0" workbookViewId="0" topLeftCell="A19">
      <selection activeCell="I25" sqref="I25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64" t="s">
        <v>118</v>
      </c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ht="13.5" thickBot="1"/>
    <row r="3" spans="3:13" ht="13.5" thickBot="1">
      <c r="C3" s="167" t="s">
        <v>119</v>
      </c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ht="13.5" thickBot="1"/>
    <row r="5" spans="3:13" ht="12.75">
      <c r="C5" s="170" t="s">
        <v>121</v>
      </c>
      <c r="D5" s="171"/>
      <c r="E5" s="171"/>
      <c r="F5" s="171"/>
      <c r="G5" s="171"/>
      <c r="H5" s="171"/>
      <c r="I5" s="171"/>
      <c r="J5" s="171"/>
      <c r="K5" s="171"/>
      <c r="L5" s="171"/>
      <c r="M5" s="172"/>
    </row>
    <row r="6" spans="3:13" ht="12.75"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3:13" ht="13.5" thickBot="1">
      <c r="C7" s="173"/>
      <c r="D7" s="174"/>
      <c r="E7" s="174"/>
      <c r="F7" s="174"/>
      <c r="G7" s="174"/>
      <c r="H7" s="174"/>
      <c r="I7" s="174"/>
      <c r="J7" s="174"/>
      <c r="K7" s="174"/>
      <c r="L7" s="174"/>
      <c r="M7" s="175"/>
    </row>
    <row r="8" ht="13.5" thickBot="1"/>
    <row r="9" spans="3:13" ht="13.5" thickBot="1">
      <c r="C9" s="167" t="s">
        <v>122</v>
      </c>
      <c r="D9" s="168"/>
      <c r="E9" s="168"/>
      <c r="F9" s="168"/>
      <c r="G9" s="168"/>
      <c r="H9" s="168"/>
      <c r="I9" s="168"/>
      <c r="J9" s="168"/>
      <c r="K9" s="168"/>
      <c r="L9" s="168"/>
      <c r="M9" s="169"/>
    </row>
    <row r="10" ht="13.5" thickBot="1"/>
    <row r="11" spans="4:12" ht="12.75">
      <c r="D11" s="176" t="s">
        <v>329</v>
      </c>
      <c r="E11" s="171"/>
      <c r="F11" s="171"/>
      <c r="G11" s="171"/>
      <c r="H11" s="171"/>
      <c r="I11" s="171"/>
      <c r="J11" s="171"/>
      <c r="K11" s="171"/>
      <c r="L11" s="172"/>
    </row>
    <row r="12" spans="4:12" ht="12.75">
      <c r="D12" s="151" t="s">
        <v>330</v>
      </c>
      <c r="E12" s="152"/>
      <c r="F12" s="152"/>
      <c r="G12" s="152"/>
      <c r="H12" s="152"/>
      <c r="I12" s="152"/>
      <c r="J12" s="152"/>
      <c r="K12" s="152"/>
      <c r="L12" s="153"/>
    </row>
    <row r="13" spans="4:12" ht="12.75">
      <c r="D13" s="151" t="s">
        <v>331</v>
      </c>
      <c r="E13" s="152"/>
      <c r="F13" s="152"/>
      <c r="G13" s="152"/>
      <c r="H13" s="152"/>
      <c r="I13" s="152"/>
      <c r="J13" s="152"/>
      <c r="K13" s="152"/>
      <c r="L13" s="153"/>
    </row>
    <row r="14" spans="4:12" ht="12.75">
      <c r="D14" s="151" t="s">
        <v>462</v>
      </c>
      <c r="E14" s="152"/>
      <c r="F14" s="152"/>
      <c r="G14" s="152"/>
      <c r="H14" s="152"/>
      <c r="I14" s="152"/>
      <c r="J14" s="152"/>
      <c r="K14" s="152"/>
      <c r="L14" s="153"/>
    </row>
    <row r="15" spans="4:12" ht="13.5" thickBot="1">
      <c r="D15" s="180" t="s">
        <v>123</v>
      </c>
      <c r="E15" s="181"/>
      <c r="F15" s="181"/>
      <c r="G15" s="181"/>
      <c r="H15" s="181"/>
      <c r="I15" s="181"/>
      <c r="J15" s="181"/>
      <c r="K15" s="181"/>
      <c r="L15" s="182"/>
    </row>
    <row r="18" ht="13.5" thickBot="1"/>
    <row r="19" spans="1:15" ht="13.5" thickBot="1">
      <c r="A19" s="177" t="s">
        <v>332</v>
      </c>
      <c r="B19" s="178"/>
      <c r="C19" s="178"/>
      <c r="D19" s="178"/>
      <c r="E19" s="178"/>
      <c r="F19" s="178"/>
      <c r="G19" s="178"/>
      <c r="H19" s="179"/>
      <c r="I19" s="177" t="s">
        <v>124</v>
      </c>
      <c r="J19" s="178"/>
      <c r="K19" s="179"/>
      <c r="N19" s="157" t="s">
        <v>125</v>
      </c>
      <c r="O19" s="158"/>
    </row>
    <row r="20" spans="1:11" ht="12.75">
      <c r="A20" s="29" t="s">
        <v>117</v>
      </c>
      <c r="B20" s="30"/>
      <c r="C20" s="30"/>
      <c r="D20" s="30"/>
      <c r="E20" s="30"/>
      <c r="F20" s="30"/>
      <c r="G20" s="30"/>
      <c r="H20" s="31"/>
      <c r="I20" s="20" t="s">
        <v>113</v>
      </c>
      <c r="J20" s="21"/>
      <c r="K20" s="22"/>
    </row>
    <row r="21" spans="1:42" ht="12.75" customHeight="1">
      <c r="A21" s="2"/>
      <c r="B21" s="3" t="s">
        <v>333</v>
      </c>
      <c r="C21" s="3"/>
      <c r="D21" s="3"/>
      <c r="E21" s="3"/>
      <c r="F21" s="3"/>
      <c r="G21" s="3"/>
      <c r="H21" s="32"/>
      <c r="I21" s="23" t="s">
        <v>112</v>
      </c>
      <c r="J21" s="5"/>
      <c r="K21" s="17"/>
      <c r="M21" s="159" t="s">
        <v>335</v>
      </c>
      <c r="N21" s="159"/>
      <c r="O21" s="159"/>
      <c r="P21" s="159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</row>
    <row r="22" spans="1:48" ht="15" customHeight="1">
      <c r="A22" s="2"/>
      <c r="B22" s="3" t="s">
        <v>126</v>
      </c>
      <c r="C22" s="3"/>
      <c r="D22" s="3"/>
      <c r="E22" s="3"/>
      <c r="F22" s="3"/>
      <c r="G22" s="3"/>
      <c r="H22" s="32"/>
      <c r="I22" s="23" t="s">
        <v>114</v>
      </c>
      <c r="J22" s="18"/>
      <c r="K22" s="19"/>
      <c r="M22" s="159" t="s">
        <v>336</v>
      </c>
      <c r="N22" s="159"/>
      <c r="O22" s="159"/>
      <c r="P22" s="159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</row>
    <row r="23" spans="1:48" ht="12.75" customHeight="1">
      <c r="A23" s="2"/>
      <c r="B23" s="3"/>
      <c r="C23" s="3"/>
      <c r="D23" s="3"/>
      <c r="E23" s="3"/>
      <c r="F23" s="3"/>
      <c r="G23" s="3"/>
      <c r="H23" s="32"/>
      <c r="I23" s="24" t="s">
        <v>115</v>
      </c>
      <c r="J23" s="6"/>
      <c r="K23" s="25"/>
      <c r="M23" s="159" t="s">
        <v>337</v>
      </c>
      <c r="N23" s="159"/>
      <c r="O23" s="159"/>
      <c r="P23" s="159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6" ht="12.75">
      <c r="A24" s="2" t="s">
        <v>127</v>
      </c>
      <c r="B24" s="3"/>
      <c r="C24" s="3"/>
      <c r="D24" s="3"/>
      <c r="E24" s="3"/>
      <c r="F24" s="3"/>
      <c r="G24" s="3"/>
      <c r="H24" s="32"/>
      <c r="I24" s="23" t="s">
        <v>111</v>
      </c>
      <c r="J24" s="5"/>
      <c r="K24" s="17"/>
      <c r="M24" s="9" t="s">
        <v>128</v>
      </c>
      <c r="N24" s="34"/>
      <c r="O24" s="9" t="s">
        <v>129</v>
      </c>
      <c r="P24" s="34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</row>
    <row r="25" spans="1:21" ht="12.75">
      <c r="A25" s="2" t="s">
        <v>130</v>
      </c>
      <c r="B25" s="3"/>
      <c r="C25" s="3"/>
      <c r="D25" s="3"/>
      <c r="E25" s="3"/>
      <c r="F25" s="3"/>
      <c r="G25" s="3"/>
      <c r="H25" s="32"/>
      <c r="I25" s="23" t="s">
        <v>112</v>
      </c>
      <c r="J25" s="5"/>
      <c r="K25" s="17"/>
      <c r="M25" s="9" t="s">
        <v>128</v>
      </c>
      <c r="N25" s="35"/>
      <c r="O25" s="9" t="s">
        <v>129</v>
      </c>
      <c r="P25" s="35"/>
      <c r="R25" s="4"/>
      <c r="S25" s="4"/>
      <c r="T25" s="4"/>
      <c r="U25" s="4"/>
    </row>
    <row r="26" spans="1:23" ht="13.5" thickBot="1">
      <c r="A26" s="2"/>
      <c r="B26" s="3" t="s">
        <v>334</v>
      </c>
      <c r="C26" s="3"/>
      <c r="D26" s="3"/>
      <c r="E26" s="3"/>
      <c r="F26" s="3"/>
      <c r="G26" s="3"/>
      <c r="H26" s="32"/>
      <c r="I26" s="26" t="s">
        <v>116</v>
      </c>
      <c r="J26" s="7"/>
      <c r="K26" s="27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8" t="s">
        <v>115</v>
      </c>
      <c r="J27" s="15"/>
      <c r="K27" s="16"/>
      <c r="N27" s="160" t="s">
        <v>131</v>
      </c>
      <c r="O27" s="161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8.75">
      <c r="A30" s="37" t="s">
        <v>132</v>
      </c>
      <c r="B30" s="11"/>
      <c r="C30" s="11"/>
      <c r="D30" s="11"/>
      <c r="E30" s="11"/>
      <c r="F30" s="11" t="s">
        <v>120</v>
      </c>
      <c r="G30" s="11"/>
      <c r="H30" s="11"/>
      <c r="I30" s="11"/>
      <c r="J30" s="11"/>
      <c r="K30" s="11"/>
    </row>
    <row r="32" spans="1:11" ht="12.75">
      <c r="A32" s="37" t="s">
        <v>133</v>
      </c>
      <c r="B32" s="11"/>
      <c r="C32" s="162" t="s">
        <v>443</v>
      </c>
      <c r="D32" s="163"/>
      <c r="E32" s="163"/>
      <c r="F32" s="163"/>
      <c r="G32" s="163"/>
      <c r="H32" s="163"/>
      <c r="I32" s="163"/>
      <c r="J32" s="163"/>
      <c r="K32" s="163"/>
    </row>
    <row r="33" ht="13.5" thickBot="1"/>
    <row r="34" spans="1:11" ht="12.75" customHeight="1" thickBot="1">
      <c r="A34" s="141" t="s">
        <v>341</v>
      </c>
      <c r="B34" s="142"/>
      <c r="C34" s="136" t="s">
        <v>134</v>
      </c>
      <c r="D34" s="137"/>
      <c r="E34" s="137"/>
      <c r="F34" s="137"/>
      <c r="G34" s="137"/>
      <c r="H34" s="137"/>
      <c r="I34" s="137"/>
      <c r="J34" s="137"/>
      <c r="K34" s="138"/>
    </row>
    <row r="35" spans="1:11" ht="12.75">
      <c r="A35" s="143" t="s">
        <v>342</v>
      </c>
      <c r="B35" s="144"/>
      <c r="C35" s="148" t="s">
        <v>338</v>
      </c>
      <c r="D35" s="149"/>
      <c r="E35" s="150"/>
      <c r="F35" s="29"/>
      <c r="G35" s="30"/>
      <c r="H35" s="31"/>
      <c r="I35" s="30"/>
      <c r="J35" s="30"/>
      <c r="K35" s="31"/>
    </row>
    <row r="36" spans="1:11" ht="12.75">
      <c r="A36" s="145" t="s">
        <v>340</v>
      </c>
      <c r="B36" s="146"/>
      <c r="C36" s="154" t="s">
        <v>339</v>
      </c>
      <c r="D36" s="155"/>
      <c r="E36" s="156"/>
      <c r="F36" s="10"/>
      <c r="G36" s="11"/>
      <c r="H36" s="12"/>
      <c r="I36" s="11"/>
      <c r="J36" s="11"/>
      <c r="K36" s="12"/>
    </row>
    <row r="37" spans="1:11" ht="13.5" thickBot="1">
      <c r="A37" s="147">
        <v>1</v>
      </c>
      <c r="B37" s="147"/>
      <c r="C37" s="147">
        <v>2</v>
      </c>
      <c r="D37" s="147"/>
      <c r="E37" s="147"/>
      <c r="F37" s="147">
        <v>3</v>
      </c>
      <c r="G37" s="147"/>
      <c r="H37" s="147"/>
      <c r="I37" s="147">
        <v>4</v>
      </c>
      <c r="J37" s="147"/>
      <c r="K37" s="147"/>
    </row>
    <row r="38" spans="1:11" ht="13.5" thickBot="1">
      <c r="A38" s="139" t="s">
        <v>245</v>
      </c>
      <c r="B38" s="140"/>
      <c r="C38" s="36"/>
      <c r="D38" s="13">
        <v>48396071</v>
      </c>
      <c r="E38" s="14"/>
      <c r="F38" s="36"/>
      <c r="G38" s="13"/>
      <c r="H38" s="14"/>
      <c r="I38" s="13"/>
      <c r="J38" s="13"/>
      <c r="K38" s="14"/>
    </row>
  </sheetData>
  <sheetProtection/>
  <mergeCells count="28"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  <mergeCell ref="D12:L12"/>
    <mergeCell ref="F37:H37"/>
    <mergeCell ref="I37:K37"/>
    <mergeCell ref="C36:E36"/>
    <mergeCell ref="N19:O19"/>
    <mergeCell ref="M21:P21"/>
    <mergeCell ref="M22:P22"/>
    <mergeCell ref="M23:P23"/>
    <mergeCell ref="N27:O27"/>
    <mergeCell ref="C32:K32"/>
    <mergeCell ref="C34:K34"/>
    <mergeCell ref="A38:B38"/>
    <mergeCell ref="A34:B34"/>
    <mergeCell ref="A35:B35"/>
    <mergeCell ref="A36:B36"/>
    <mergeCell ref="A37:B37"/>
    <mergeCell ref="C37:E37"/>
    <mergeCell ref="C35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30"/>
  <sheetViews>
    <sheetView zoomScale="75" zoomScaleNormal="75" zoomScaleSheetLayoutView="100" zoomScalePageLayoutView="0" workbookViewId="0" topLeftCell="A13">
      <selection activeCell="E7" sqref="E7:H10"/>
    </sheetView>
  </sheetViews>
  <sheetFormatPr defaultColWidth="9.00390625" defaultRowHeight="12.75"/>
  <cols>
    <col min="1" max="1" width="94.375" style="86" customWidth="1"/>
    <col min="2" max="2" width="7.00390625" style="86" customWidth="1"/>
    <col min="3" max="3" width="7.25390625" style="86" customWidth="1"/>
    <col min="4" max="4" width="11.375" style="86" customWidth="1"/>
    <col min="5" max="5" width="9.75390625" style="86" customWidth="1"/>
    <col min="6" max="6" width="9.375" style="86" customWidth="1"/>
    <col min="7" max="7" width="11.875" style="86" customWidth="1"/>
    <col min="8" max="8" width="9.375" style="86" customWidth="1"/>
    <col min="9" max="16384" width="9.125" style="86" customWidth="1"/>
  </cols>
  <sheetData>
    <row r="1" spans="1:8" s="91" customFormat="1" ht="131.25" customHeight="1">
      <c r="A1" s="183" t="s">
        <v>463</v>
      </c>
      <c r="B1" s="184"/>
      <c r="C1" s="184"/>
      <c r="D1" s="184"/>
      <c r="E1" s="184"/>
      <c r="F1" s="184"/>
      <c r="G1" s="184"/>
      <c r="H1" s="184"/>
    </row>
    <row r="2" spans="1:8" s="112" customFormat="1" ht="12" customHeight="1">
      <c r="A2" s="185" t="s">
        <v>135</v>
      </c>
      <c r="B2" s="185"/>
      <c r="C2" s="185"/>
      <c r="D2" s="185"/>
      <c r="E2" s="185"/>
      <c r="F2" s="185"/>
      <c r="G2" s="185"/>
      <c r="H2" s="185"/>
    </row>
    <row r="3" spans="1:8" ht="31.5" customHeight="1">
      <c r="A3" s="186" t="s">
        <v>136</v>
      </c>
      <c r="B3" s="186" t="s">
        <v>137</v>
      </c>
      <c r="C3" s="186" t="s">
        <v>343</v>
      </c>
      <c r="D3" s="186"/>
      <c r="E3" s="186"/>
      <c r="F3" s="186" t="s">
        <v>344</v>
      </c>
      <c r="G3" s="186"/>
      <c r="H3" s="186"/>
    </row>
    <row r="4" spans="1:8" ht="76.5" customHeight="1">
      <c r="A4" s="186"/>
      <c r="B4" s="186"/>
      <c r="C4" s="57" t="s">
        <v>138</v>
      </c>
      <c r="D4" s="57" t="s">
        <v>140</v>
      </c>
      <c r="E4" s="57" t="s">
        <v>139</v>
      </c>
      <c r="F4" s="57" t="s">
        <v>138</v>
      </c>
      <c r="G4" s="57" t="s">
        <v>140</v>
      </c>
      <c r="H4" s="57" t="s">
        <v>139</v>
      </c>
    </row>
    <row r="5" spans="1:8" ht="15">
      <c r="A5" s="108">
        <v>1</v>
      </c>
      <c r="B5" s="108">
        <v>2</v>
      </c>
      <c r="C5" s="108">
        <v>3</v>
      </c>
      <c r="D5" s="108">
        <v>4</v>
      </c>
      <c r="E5" s="108">
        <v>5</v>
      </c>
      <c r="F5" s="108">
        <v>6</v>
      </c>
      <c r="G5" s="108">
        <v>7</v>
      </c>
      <c r="H5" s="108">
        <v>8</v>
      </c>
    </row>
    <row r="6" spans="1:8" s="91" customFormat="1" ht="14.25">
      <c r="A6" s="90" t="s">
        <v>410</v>
      </c>
      <c r="B6" s="90"/>
      <c r="C6" s="90"/>
      <c r="D6" s="90"/>
      <c r="E6" s="90"/>
      <c r="F6" s="90"/>
      <c r="G6" s="90"/>
      <c r="H6" s="90"/>
    </row>
    <row r="7" spans="1:8" ht="28.5">
      <c r="A7" s="123" t="s">
        <v>345</v>
      </c>
      <c r="B7" s="113" t="s">
        <v>141</v>
      </c>
      <c r="C7" s="48"/>
      <c r="D7" s="48">
        <f>D9+D29+D30</f>
        <v>0</v>
      </c>
      <c r="E7" s="214">
        <f>E9+E29</f>
        <v>164.5</v>
      </c>
      <c r="F7" s="214"/>
      <c r="G7" s="214">
        <f>G9+G29+G30</f>
        <v>0</v>
      </c>
      <c r="H7" s="214">
        <f>H9+H29+H30</f>
        <v>461.56</v>
      </c>
    </row>
    <row r="8" spans="1:8" ht="15">
      <c r="A8" s="114" t="s">
        <v>150</v>
      </c>
      <c r="B8" s="113"/>
      <c r="C8" s="115"/>
      <c r="D8" s="48"/>
      <c r="E8" s="212"/>
      <c r="F8" s="212"/>
      <c r="G8" s="214"/>
      <c r="H8" s="212"/>
    </row>
    <row r="9" spans="1:10" ht="28.5">
      <c r="A9" s="123" t="s">
        <v>346</v>
      </c>
      <c r="B9" s="113" t="s">
        <v>142</v>
      </c>
      <c r="C9" s="48"/>
      <c r="D9" s="48">
        <f>SUM(D10:D28)</f>
        <v>0</v>
      </c>
      <c r="E9" s="214">
        <f>E10+E12+E13+E14+E16+E18+E19+E21+E22+E23+E24+E25+E26+E27+E28</f>
        <v>164.5</v>
      </c>
      <c r="F9" s="214"/>
      <c r="G9" s="214">
        <f>SUM(G10:G28)</f>
        <v>0</v>
      </c>
      <c r="H9" s="214">
        <f>H10+H12+H13+H14+H16+H18+H19+H21+H22+H23+H24+H25+H26+H27+H28</f>
        <v>461.56</v>
      </c>
      <c r="J9" s="135"/>
    </row>
    <row r="10" spans="1:8" ht="45">
      <c r="A10" s="114" t="s">
        <v>347</v>
      </c>
      <c r="B10" s="113" t="s">
        <v>143</v>
      </c>
      <c r="C10" s="115"/>
      <c r="D10" s="48">
        <v>0</v>
      </c>
      <c r="E10" s="212">
        <v>164.5</v>
      </c>
      <c r="F10" s="212"/>
      <c r="G10" s="214">
        <v>0</v>
      </c>
      <c r="H10" s="212">
        <v>461.56</v>
      </c>
    </row>
    <row r="11" spans="1:8" ht="15">
      <c r="A11" s="114" t="s">
        <v>151</v>
      </c>
      <c r="B11" s="113" t="s">
        <v>144</v>
      </c>
      <c r="C11" s="115" t="s">
        <v>155</v>
      </c>
      <c r="D11" s="48"/>
      <c r="E11" s="115" t="s">
        <v>155</v>
      </c>
      <c r="F11" s="115" t="s">
        <v>155</v>
      </c>
      <c r="G11" s="48"/>
      <c r="H11" s="115" t="s">
        <v>155</v>
      </c>
    </row>
    <row r="12" spans="1:8" ht="30">
      <c r="A12" s="114" t="s">
        <v>152</v>
      </c>
      <c r="B12" s="113" t="s">
        <v>145</v>
      </c>
      <c r="C12" s="115"/>
      <c r="D12" s="48"/>
      <c r="E12" s="48"/>
      <c r="F12" s="48"/>
      <c r="G12" s="48"/>
      <c r="H12" s="115"/>
    </row>
    <row r="13" spans="1:8" ht="18" customHeight="1">
      <c r="A13" s="114" t="s">
        <v>348</v>
      </c>
      <c r="B13" s="113" t="s">
        <v>146</v>
      </c>
      <c r="C13" s="115"/>
      <c r="D13" s="48"/>
      <c r="E13" s="115"/>
      <c r="F13" s="115"/>
      <c r="G13" s="48"/>
      <c r="H13" s="115"/>
    </row>
    <row r="14" spans="1:8" ht="30">
      <c r="A14" s="114" t="s">
        <v>153</v>
      </c>
      <c r="B14" s="113" t="s">
        <v>147</v>
      </c>
      <c r="C14" s="115"/>
      <c r="D14" s="48"/>
      <c r="E14" s="115"/>
      <c r="F14" s="115"/>
      <c r="G14" s="48"/>
      <c r="H14" s="115"/>
    </row>
    <row r="15" spans="1:8" ht="30">
      <c r="A15" s="114" t="s">
        <v>349</v>
      </c>
      <c r="B15" s="113" t="s">
        <v>148</v>
      </c>
      <c r="C15" s="115"/>
      <c r="D15" s="48" t="s">
        <v>155</v>
      </c>
      <c r="E15" s="115" t="s">
        <v>155</v>
      </c>
      <c r="F15" s="115"/>
      <c r="G15" s="48" t="s">
        <v>155</v>
      </c>
      <c r="H15" s="115" t="s">
        <v>155</v>
      </c>
    </row>
    <row r="16" spans="1:8" ht="30">
      <c r="A16" s="114" t="s">
        <v>154</v>
      </c>
      <c r="B16" s="113" t="s">
        <v>149</v>
      </c>
      <c r="C16" s="115"/>
      <c r="D16" s="48"/>
      <c r="E16" s="115"/>
      <c r="F16" s="115"/>
      <c r="G16" s="48"/>
      <c r="H16" s="115"/>
    </row>
    <row r="17" spans="1:8" ht="45">
      <c r="A17" s="114" t="s">
        <v>350</v>
      </c>
      <c r="B17" s="113" t="s">
        <v>156</v>
      </c>
      <c r="C17" s="48"/>
      <c r="D17" s="48" t="s">
        <v>155</v>
      </c>
      <c r="E17" s="48" t="s">
        <v>155</v>
      </c>
      <c r="F17" s="48"/>
      <c r="G17" s="48" t="s">
        <v>155</v>
      </c>
      <c r="H17" s="48" t="s">
        <v>155</v>
      </c>
    </row>
    <row r="18" spans="1:8" ht="30">
      <c r="A18" s="114" t="s">
        <v>351</v>
      </c>
      <c r="B18" s="113" t="s">
        <v>157</v>
      </c>
      <c r="C18" s="48"/>
      <c r="D18" s="48"/>
      <c r="E18" s="48"/>
      <c r="F18" s="48"/>
      <c r="G18" s="48"/>
      <c r="H18" s="48"/>
    </row>
    <row r="19" spans="1:8" ht="30">
      <c r="A19" s="114" t="s">
        <v>352</v>
      </c>
      <c r="B19" s="113" t="s">
        <v>158</v>
      </c>
      <c r="C19" s="48"/>
      <c r="D19" s="48"/>
      <c r="E19" s="48"/>
      <c r="F19" s="48"/>
      <c r="G19" s="48"/>
      <c r="H19" s="48"/>
    </row>
    <row r="20" spans="1:8" ht="45">
      <c r="A20" s="114" t="s">
        <v>353</v>
      </c>
      <c r="B20" s="113" t="s">
        <v>159</v>
      </c>
      <c r="C20" s="48"/>
      <c r="D20" s="48" t="s">
        <v>155</v>
      </c>
      <c r="E20" s="48" t="s">
        <v>155</v>
      </c>
      <c r="F20" s="48"/>
      <c r="G20" s="48" t="s">
        <v>155</v>
      </c>
      <c r="H20" s="48" t="s">
        <v>155</v>
      </c>
    </row>
    <row r="21" spans="1:8" ht="45">
      <c r="A21" s="114" t="s">
        <v>354</v>
      </c>
      <c r="B21" s="113" t="s">
        <v>160</v>
      </c>
      <c r="C21" s="48"/>
      <c r="D21" s="48"/>
      <c r="E21" s="48"/>
      <c r="F21" s="48"/>
      <c r="G21" s="48"/>
      <c r="H21" s="48"/>
    </row>
    <row r="22" spans="1:8" ht="45">
      <c r="A22" s="114" t="s">
        <v>355</v>
      </c>
      <c r="B22" s="113" t="s">
        <v>161</v>
      </c>
      <c r="C22" s="48"/>
      <c r="D22" s="48"/>
      <c r="E22" s="48"/>
      <c r="F22" s="48"/>
      <c r="G22" s="48"/>
      <c r="H22" s="48"/>
    </row>
    <row r="23" spans="1:8" ht="75">
      <c r="A23" s="114" t="s">
        <v>356</v>
      </c>
      <c r="B23" s="113" t="s">
        <v>162</v>
      </c>
      <c r="C23" s="48"/>
      <c r="D23" s="48"/>
      <c r="E23" s="48"/>
      <c r="F23" s="48"/>
      <c r="G23" s="48"/>
      <c r="H23" s="48"/>
    </row>
    <row r="24" spans="1:8" ht="75">
      <c r="A24" s="114" t="s">
        <v>357</v>
      </c>
      <c r="B24" s="113" t="s">
        <v>163</v>
      </c>
      <c r="C24" s="48"/>
      <c r="D24" s="48"/>
      <c r="E24" s="48"/>
      <c r="F24" s="48"/>
      <c r="G24" s="48"/>
      <c r="H24" s="48"/>
    </row>
    <row r="25" spans="1:8" ht="60">
      <c r="A25" s="114" t="s">
        <v>358</v>
      </c>
      <c r="B25" s="113" t="s">
        <v>164</v>
      </c>
      <c r="C25" s="48"/>
      <c r="D25" s="48"/>
      <c r="E25" s="48"/>
      <c r="F25" s="48"/>
      <c r="G25" s="48"/>
      <c r="H25" s="48"/>
    </row>
    <row r="26" spans="1:8" ht="45">
      <c r="A26" s="114" t="s">
        <v>359</v>
      </c>
      <c r="B26" s="113" t="s">
        <v>165</v>
      </c>
      <c r="C26" s="48"/>
      <c r="D26" s="48"/>
      <c r="E26" s="48"/>
      <c r="F26" s="48"/>
      <c r="G26" s="48"/>
      <c r="H26" s="48"/>
    </row>
    <row r="27" spans="1:8" ht="15">
      <c r="A27" s="114" t="s">
        <v>170</v>
      </c>
      <c r="B27" s="113" t="s">
        <v>166</v>
      </c>
      <c r="C27" s="48"/>
      <c r="D27" s="48"/>
      <c r="E27" s="48"/>
      <c r="F27" s="48"/>
      <c r="G27" s="48"/>
      <c r="H27" s="48"/>
    </row>
    <row r="28" spans="1:8" ht="15">
      <c r="A28" s="114" t="s">
        <v>171</v>
      </c>
      <c r="B28" s="113" t="s">
        <v>167</v>
      </c>
      <c r="C28" s="48" t="s">
        <v>155</v>
      </c>
      <c r="D28" s="48"/>
      <c r="E28" s="48"/>
      <c r="F28" s="48" t="s">
        <v>155</v>
      </c>
      <c r="G28" s="48"/>
      <c r="H28" s="48"/>
    </row>
    <row r="29" spans="1:8" ht="15">
      <c r="A29" s="89" t="s">
        <v>172</v>
      </c>
      <c r="B29" s="113" t="s">
        <v>168</v>
      </c>
      <c r="C29" s="48"/>
      <c r="D29" s="48"/>
      <c r="E29" s="48"/>
      <c r="F29" s="48"/>
      <c r="G29" s="48"/>
      <c r="H29" s="48"/>
    </row>
    <row r="30" spans="1:8" ht="28.5">
      <c r="A30" s="89" t="s">
        <v>173</v>
      </c>
      <c r="B30" s="113" t="s">
        <v>169</v>
      </c>
      <c r="C30" s="48" t="s">
        <v>155</v>
      </c>
      <c r="D30" s="48"/>
      <c r="E30" s="48" t="s">
        <v>155</v>
      </c>
      <c r="F30" s="48"/>
      <c r="G30" s="48"/>
      <c r="H30" s="48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90" r:id="rId1"/>
  <headerFooter alignWithMargins="0">
    <oddFooter>&amp;C&amp;8&amp;P</oddFooter>
  </headerFooter>
  <rowBreaks count="1" manualBreakCount="1">
    <brk id="30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zoomScale="75" zoomScaleNormal="75" zoomScaleSheetLayoutView="90" zoomScalePageLayoutView="0" workbookViewId="0" topLeftCell="A4">
      <selection activeCell="A18" sqref="A18"/>
    </sheetView>
  </sheetViews>
  <sheetFormatPr defaultColWidth="9.00390625" defaultRowHeight="12.75"/>
  <cols>
    <col min="1" max="1" width="133.875" style="124" customWidth="1"/>
    <col min="2" max="2" width="8.625" style="124" customWidth="1"/>
    <col min="3" max="3" width="12.125" style="124" customWidth="1"/>
    <col min="4" max="4" width="14.375" style="124" customWidth="1"/>
    <col min="5" max="5" width="10.625" style="124" customWidth="1"/>
    <col min="6" max="16384" width="9.125" style="124" customWidth="1"/>
  </cols>
  <sheetData>
    <row r="1" spans="1:5" ht="124.5" customHeight="1">
      <c r="A1" s="187" t="s">
        <v>464</v>
      </c>
      <c r="B1" s="187"/>
      <c r="C1" s="187"/>
      <c r="D1" s="187"/>
      <c r="E1" s="187"/>
    </row>
    <row r="2" spans="1:5" ht="12.75">
      <c r="A2" s="185" t="s">
        <v>135</v>
      </c>
      <c r="B2" s="185"/>
      <c r="C2" s="185"/>
      <c r="D2" s="185"/>
      <c r="E2" s="185"/>
    </row>
    <row r="3" spans="1:5" s="86" customFormat="1" ht="60">
      <c r="A3" s="57" t="s">
        <v>136</v>
      </c>
      <c r="B3" s="57" t="s">
        <v>137</v>
      </c>
      <c r="C3" s="57" t="s">
        <v>174</v>
      </c>
      <c r="D3" s="57" t="s">
        <v>175</v>
      </c>
      <c r="E3" s="57" t="s">
        <v>176</v>
      </c>
    </row>
    <row r="4" spans="1:5" s="86" customFormat="1" ht="15">
      <c r="A4" s="57">
        <v>1</v>
      </c>
      <c r="B4" s="57">
        <v>2</v>
      </c>
      <c r="C4" s="57">
        <v>3</v>
      </c>
      <c r="D4" s="57">
        <v>4</v>
      </c>
      <c r="E4" s="57">
        <v>5</v>
      </c>
    </row>
    <row r="5" spans="1:5" s="91" customFormat="1" ht="15.75">
      <c r="A5" s="73" t="s">
        <v>410</v>
      </c>
      <c r="B5" s="90"/>
      <c r="C5" s="90"/>
      <c r="D5" s="90"/>
      <c r="E5" s="90"/>
    </row>
    <row r="6" spans="1:5" s="91" customFormat="1" ht="42.75">
      <c r="A6" s="89" t="s">
        <v>360</v>
      </c>
      <c r="B6" s="122" t="s">
        <v>141</v>
      </c>
      <c r="C6" s="47"/>
      <c r="D6" s="125">
        <f>D7+D12+D37+D41+D42+D43+D44+D45+D46</f>
        <v>0</v>
      </c>
      <c r="E6" s="125">
        <f>E7+E12+E41+E42+E43+E44+E45+E46</f>
        <v>193.5</v>
      </c>
    </row>
    <row r="7" spans="1:5" s="86" customFormat="1" ht="43.5">
      <c r="A7" s="114" t="s">
        <v>361</v>
      </c>
      <c r="B7" s="122" t="s">
        <v>142</v>
      </c>
      <c r="C7" s="49"/>
      <c r="D7" s="47">
        <f>D8+D9+D10</f>
        <v>0</v>
      </c>
      <c r="E7" s="47">
        <f>E8+E9+E10</f>
        <v>193.5</v>
      </c>
    </row>
    <row r="8" spans="1:5" s="86" customFormat="1" ht="15">
      <c r="A8" s="114" t="s">
        <v>177</v>
      </c>
      <c r="B8" s="122" t="s">
        <v>143</v>
      </c>
      <c r="C8" s="47"/>
      <c r="D8" s="47"/>
      <c r="E8" s="47">
        <v>0</v>
      </c>
    </row>
    <row r="9" spans="1:5" s="86" customFormat="1" ht="15">
      <c r="A9" s="114" t="s">
        <v>362</v>
      </c>
      <c r="B9" s="122" t="s">
        <v>144</v>
      </c>
      <c r="C9" s="47"/>
      <c r="D9" s="47"/>
      <c r="E9" s="47">
        <v>0</v>
      </c>
    </row>
    <row r="10" spans="1:5" s="86" customFormat="1" ht="15">
      <c r="A10" s="114" t="s">
        <v>178</v>
      </c>
      <c r="B10" s="122" t="s">
        <v>145</v>
      </c>
      <c r="C10" s="47"/>
      <c r="D10" s="47"/>
      <c r="E10" s="47">
        <v>193.5</v>
      </c>
    </row>
    <row r="11" spans="1:5" s="86" customFormat="1" ht="15">
      <c r="A11" s="114" t="s">
        <v>179</v>
      </c>
      <c r="B11" s="122" t="s">
        <v>146</v>
      </c>
      <c r="C11" s="47"/>
      <c r="D11" s="47"/>
      <c r="E11" s="47">
        <v>0</v>
      </c>
    </row>
    <row r="12" spans="1:5" s="86" customFormat="1" ht="29.25">
      <c r="A12" s="114" t="s">
        <v>363</v>
      </c>
      <c r="B12" s="122" t="s">
        <v>147</v>
      </c>
      <c r="C12" s="49"/>
      <c r="D12" s="47">
        <f>D13+D14+D31</f>
        <v>0</v>
      </c>
      <c r="E12" s="47">
        <v>0</v>
      </c>
    </row>
    <row r="13" spans="1:5" s="86" customFormat="1" ht="30">
      <c r="A13" s="114" t="s">
        <v>180</v>
      </c>
      <c r="B13" s="122" t="s">
        <v>148</v>
      </c>
      <c r="C13" s="47"/>
      <c r="D13" s="47"/>
      <c r="E13" s="47">
        <v>0</v>
      </c>
    </row>
    <row r="14" spans="1:5" s="86" customFormat="1" ht="29.25">
      <c r="A14" s="114" t="s">
        <v>364</v>
      </c>
      <c r="B14" s="122" t="s">
        <v>149</v>
      </c>
      <c r="C14" s="47"/>
      <c r="D14" s="47">
        <f>D15+D18+D24+D25+D26+D27+D28+D29+D30</f>
        <v>0</v>
      </c>
      <c r="E14" s="47">
        <f>E15+E18+E24+E25+E26+E27+E28+E29+E30</f>
        <v>0</v>
      </c>
    </row>
    <row r="15" spans="1:5" s="86" customFormat="1" ht="29.25">
      <c r="A15" s="114" t="s">
        <v>365</v>
      </c>
      <c r="B15" s="122" t="s">
        <v>156</v>
      </c>
      <c r="C15" s="47"/>
      <c r="D15" s="47">
        <f>D16+D17</f>
        <v>0</v>
      </c>
      <c r="E15" s="47">
        <f>E16+E17</f>
        <v>0</v>
      </c>
    </row>
    <row r="16" spans="1:5" s="86" customFormat="1" ht="15">
      <c r="A16" s="114" t="s">
        <v>181</v>
      </c>
      <c r="B16" s="122" t="s">
        <v>157</v>
      </c>
      <c r="C16" s="47"/>
      <c r="D16" s="47"/>
      <c r="E16" s="47">
        <v>0</v>
      </c>
    </row>
    <row r="17" spans="1:5" s="86" customFormat="1" ht="45">
      <c r="A17" s="114" t="s">
        <v>366</v>
      </c>
      <c r="B17" s="122" t="s">
        <v>158</v>
      </c>
      <c r="C17" s="47"/>
      <c r="D17" s="47"/>
      <c r="E17" s="47">
        <v>0</v>
      </c>
    </row>
    <row r="18" spans="1:5" s="86" customFormat="1" ht="29.25">
      <c r="A18" s="114" t="s">
        <v>367</v>
      </c>
      <c r="B18" s="122" t="s">
        <v>159</v>
      </c>
      <c r="C18" s="47"/>
      <c r="D18" s="47">
        <f>D19+D20+D21+D22+D23</f>
        <v>0</v>
      </c>
      <c r="E18" s="47">
        <f>E19+E20+E21+E22+E23</f>
        <v>0</v>
      </c>
    </row>
    <row r="19" spans="1:5" s="86" customFormat="1" ht="30">
      <c r="A19" s="114" t="s">
        <v>368</v>
      </c>
      <c r="B19" s="113" t="s">
        <v>160</v>
      </c>
      <c r="C19" s="48"/>
      <c r="D19" s="48"/>
      <c r="E19" s="48">
        <v>0</v>
      </c>
    </row>
    <row r="20" spans="1:5" s="86" customFormat="1" ht="15">
      <c r="A20" s="114" t="s">
        <v>369</v>
      </c>
      <c r="B20" s="122" t="s">
        <v>161</v>
      </c>
      <c r="C20" s="47"/>
      <c r="D20" s="47"/>
      <c r="E20" s="47">
        <v>0</v>
      </c>
    </row>
    <row r="21" spans="1:5" s="86" customFormat="1" ht="15">
      <c r="A21" s="114" t="s">
        <v>370</v>
      </c>
      <c r="B21" s="122" t="s">
        <v>162</v>
      </c>
      <c r="C21" s="47"/>
      <c r="D21" s="47"/>
      <c r="E21" s="47">
        <v>0</v>
      </c>
    </row>
    <row r="22" spans="1:5" s="86" customFormat="1" ht="15">
      <c r="A22" s="114" t="s">
        <v>371</v>
      </c>
      <c r="B22" s="122" t="s">
        <v>163</v>
      </c>
      <c r="C22" s="47"/>
      <c r="D22" s="47"/>
      <c r="E22" s="47"/>
    </row>
    <row r="23" spans="1:5" s="86" customFormat="1" ht="30">
      <c r="A23" s="114" t="s">
        <v>372</v>
      </c>
      <c r="B23" s="113" t="s">
        <v>164</v>
      </c>
      <c r="C23" s="48"/>
      <c r="D23" s="48"/>
      <c r="E23" s="48">
        <v>0</v>
      </c>
    </row>
    <row r="24" spans="1:5" s="86" customFormat="1" ht="30">
      <c r="A24" s="114" t="s">
        <v>373</v>
      </c>
      <c r="B24" s="113" t="s">
        <v>165</v>
      </c>
      <c r="C24" s="48"/>
      <c r="D24" s="48"/>
      <c r="E24" s="48">
        <v>0</v>
      </c>
    </row>
    <row r="25" spans="1:5" s="86" customFormat="1" ht="15">
      <c r="A25" s="114" t="s">
        <v>185</v>
      </c>
      <c r="B25" s="122" t="s">
        <v>166</v>
      </c>
      <c r="C25" s="47"/>
      <c r="D25" s="47"/>
      <c r="E25" s="47">
        <v>0</v>
      </c>
    </row>
    <row r="26" spans="1:5" s="86" customFormat="1" ht="30">
      <c r="A26" s="114" t="s">
        <v>374</v>
      </c>
      <c r="B26" s="113" t="s">
        <v>167</v>
      </c>
      <c r="C26" s="48"/>
      <c r="D26" s="48"/>
      <c r="E26" s="48">
        <v>0</v>
      </c>
    </row>
    <row r="27" spans="1:5" s="86" customFormat="1" ht="15">
      <c r="A27" s="114" t="s">
        <v>375</v>
      </c>
      <c r="B27" s="122" t="s">
        <v>168</v>
      </c>
      <c r="C27" s="47"/>
      <c r="D27" s="47"/>
      <c r="E27" s="47">
        <v>0</v>
      </c>
    </row>
    <row r="28" spans="1:5" s="86" customFormat="1" ht="15">
      <c r="A28" s="114" t="s">
        <v>376</v>
      </c>
      <c r="B28" s="122" t="s">
        <v>169</v>
      </c>
      <c r="C28" s="47"/>
      <c r="D28" s="47"/>
      <c r="E28" s="47">
        <v>0</v>
      </c>
    </row>
    <row r="29" spans="1:5" s="86" customFormat="1" ht="15">
      <c r="A29" s="114" t="s">
        <v>186</v>
      </c>
      <c r="B29" s="122" t="s">
        <v>182</v>
      </c>
      <c r="C29" s="47"/>
      <c r="D29" s="47"/>
      <c r="E29" s="47">
        <v>0</v>
      </c>
    </row>
    <row r="30" spans="1:5" s="86" customFormat="1" ht="15">
      <c r="A30" s="114" t="s">
        <v>187</v>
      </c>
      <c r="B30" s="122" t="s">
        <v>183</v>
      </c>
      <c r="C30" s="47"/>
      <c r="D30" s="47"/>
      <c r="E30" s="47">
        <v>0</v>
      </c>
    </row>
    <row r="31" spans="1:5" s="86" customFormat="1" ht="15">
      <c r="A31" s="114" t="s">
        <v>188</v>
      </c>
      <c r="B31" s="122" t="s">
        <v>184</v>
      </c>
      <c r="C31" s="47"/>
      <c r="D31" s="47"/>
      <c r="E31" s="47">
        <v>0</v>
      </c>
    </row>
    <row r="32" spans="1:5" s="86" customFormat="1" ht="30">
      <c r="A32" s="114" t="s">
        <v>199</v>
      </c>
      <c r="B32" s="122" t="s">
        <v>189</v>
      </c>
      <c r="C32" s="47"/>
      <c r="D32" s="47" t="s">
        <v>155</v>
      </c>
      <c r="E32" s="47" t="s">
        <v>155</v>
      </c>
    </row>
    <row r="33" spans="1:5" s="86" customFormat="1" ht="44.25">
      <c r="A33" s="114" t="s">
        <v>377</v>
      </c>
      <c r="B33" s="113" t="s">
        <v>190</v>
      </c>
      <c r="C33" s="48"/>
      <c r="D33" s="47" t="s">
        <v>155</v>
      </c>
      <c r="E33" s="47" t="s">
        <v>155</v>
      </c>
    </row>
    <row r="34" spans="1:5" s="86" customFormat="1" ht="15">
      <c r="A34" s="114" t="s">
        <v>378</v>
      </c>
      <c r="B34" s="122" t="s">
        <v>191</v>
      </c>
      <c r="C34" s="47"/>
      <c r="D34" s="47"/>
      <c r="E34" s="47">
        <v>0</v>
      </c>
    </row>
    <row r="35" spans="1:5" s="86" customFormat="1" ht="30">
      <c r="A35" s="114" t="s">
        <v>379</v>
      </c>
      <c r="B35" s="122" t="s">
        <v>192</v>
      </c>
      <c r="C35" s="47"/>
      <c r="D35" s="47"/>
      <c r="E35" s="47">
        <v>0</v>
      </c>
    </row>
    <row r="36" spans="1:5" s="86" customFormat="1" ht="15">
      <c r="A36" s="114" t="s">
        <v>380</v>
      </c>
      <c r="B36" s="122" t="s">
        <v>193</v>
      </c>
      <c r="C36" s="47"/>
      <c r="D36" s="47"/>
      <c r="E36" s="47">
        <v>0</v>
      </c>
    </row>
    <row r="37" spans="1:5" s="86" customFormat="1" ht="74.25">
      <c r="A37" s="114" t="s">
        <v>383</v>
      </c>
      <c r="B37" s="113" t="s">
        <v>194</v>
      </c>
      <c r="C37" s="47" t="s">
        <v>155</v>
      </c>
      <c r="D37" s="48">
        <f>D38+D39+D40</f>
        <v>0</v>
      </c>
      <c r="E37" s="47" t="s">
        <v>155</v>
      </c>
    </row>
    <row r="38" spans="1:5" s="86" customFormat="1" ht="30">
      <c r="A38" s="114" t="s">
        <v>384</v>
      </c>
      <c r="B38" s="113" t="s">
        <v>195</v>
      </c>
      <c r="C38" s="47" t="s">
        <v>155</v>
      </c>
      <c r="D38" s="48"/>
      <c r="E38" s="47" t="s">
        <v>155</v>
      </c>
    </row>
    <row r="39" spans="1:5" s="86" customFormat="1" ht="15">
      <c r="A39" s="114" t="s">
        <v>200</v>
      </c>
      <c r="B39" s="122" t="s">
        <v>196</v>
      </c>
      <c r="C39" s="47" t="s">
        <v>155</v>
      </c>
      <c r="D39" s="47"/>
      <c r="E39" s="47" t="s">
        <v>155</v>
      </c>
    </row>
    <row r="40" spans="1:5" s="86" customFormat="1" ht="30">
      <c r="A40" s="114" t="s">
        <v>385</v>
      </c>
      <c r="B40" s="113" t="s">
        <v>197</v>
      </c>
      <c r="C40" s="47" t="s">
        <v>155</v>
      </c>
      <c r="D40" s="48"/>
      <c r="E40" s="47" t="s">
        <v>155</v>
      </c>
    </row>
    <row r="41" spans="1:5" s="86" customFormat="1" ht="15">
      <c r="A41" s="114" t="s">
        <v>201</v>
      </c>
      <c r="B41" s="122" t="s">
        <v>198</v>
      </c>
      <c r="C41" s="47"/>
      <c r="D41" s="47"/>
      <c r="E41" s="47">
        <v>0</v>
      </c>
    </row>
    <row r="42" spans="1:5" s="86" customFormat="1" ht="15">
      <c r="A42" s="114" t="s">
        <v>207</v>
      </c>
      <c r="B42" s="122" t="s">
        <v>202</v>
      </c>
      <c r="C42" s="47"/>
      <c r="D42" s="47"/>
      <c r="E42" s="47">
        <v>0</v>
      </c>
    </row>
    <row r="43" spans="1:5" s="86" customFormat="1" ht="15">
      <c r="A43" s="114" t="s">
        <v>208</v>
      </c>
      <c r="B43" s="122" t="s">
        <v>203</v>
      </c>
      <c r="C43" s="47"/>
      <c r="D43" s="47"/>
      <c r="E43" s="47">
        <v>0</v>
      </c>
    </row>
    <row r="44" spans="1:5" s="86" customFormat="1" ht="15">
      <c r="A44" s="114" t="s">
        <v>209</v>
      </c>
      <c r="B44" s="122" t="s">
        <v>204</v>
      </c>
      <c r="C44" s="47"/>
      <c r="D44" s="47"/>
      <c r="E44" s="47">
        <v>0</v>
      </c>
    </row>
    <row r="45" spans="1:5" s="86" customFormat="1" ht="30">
      <c r="A45" s="114" t="s">
        <v>386</v>
      </c>
      <c r="B45" s="122" t="s">
        <v>205</v>
      </c>
      <c r="C45" s="47"/>
      <c r="D45" s="47"/>
      <c r="E45" s="47">
        <v>0</v>
      </c>
    </row>
    <row r="46" spans="1:5" s="86" customFormat="1" ht="45">
      <c r="A46" s="114" t="s">
        <v>387</v>
      </c>
      <c r="B46" s="113" t="s">
        <v>206</v>
      </c>
      <c r="C46" s="48"/>
      <c r="D46" s="48"/>
      <c r="E46" s="48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5"/>
  <sheetViews>
    <sheetView zoomScale="75" zoomScaleNormal="75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87.625" style="124" customWidth="1"/>
    <col min="2" max="2" width="6.75390625" style="124" customWidth="1"/>
    <col min="3" max="3" width="10.00390625" style="124" customWidth="1"/>
    <col min="4" max="4" width="12.625" style="124" customWidth="1"/>
    <col min="5" max="5" width="9.25390625" style="124" customWidth="1"/>
    <col min="6" max="6" width="8.875" style="124" customWidth="1"/>
    <col min="7" max="7" width="12.75390625" style="124" customWidth="1"/>
    <col min="8" max="8" width="10.125" style="124" customWidth="1"/>
    <col min="9" max="16384" width="9.125" style="124" customWidth="1"/>
  </cols>
  <sheetData>
    <row r="1" spans="1:8" ht="135.75" customHeight="1">
      <c r="A1" s="188" t="s">
        <v>465</v>
      </c>
      <c r="B1" s="187"/>
      <c r="C1" s="187"/>
      <c r="D1" s="187"/>
      <c r="E1" s="187"/>
      <c r="F1" s="187"/>
      <c r="G1" s="187"/>
      <c r="H1" s="187"/>
    </row>
    <row r="2" spans="1:8" ht="15" customHeight="1">
      <c r="A2" s="189" t="s">
        <v>135</v>
      </c>
      <c r="B2" s="189"/>
      <c r="C2" s="189"/>
      <c r="D2" s="189"/>
      <c r="E2" s="189"/>
      <c r="F2" s="189"/>
      <c r="G2" s="189"/>
      <c r="H2" s="189"/>
    </row>
    <row r="3" spans="1:8" s="86" customFormat="1" ht="23.25" customHeight="1">
      <c r="A3" s="186" t="s">
        <v>136</v>
      </c>
      <c r="B3" s="186" t="s">
        <v>137</v>
      </c>
      <c r="C3" s="186" t="s">
        <v>388</v>
      </c>
      <c r="D3" s="186"/>
      <c r="E3" s="186"/>
      <c r="F3" s="186" t="s">
        <v>389</v>
      </c>
      <c r="G3" s="186"/>
      <c r="H3" s="186"/>
    </row>
    <row r="4" spans="1:8" s="86" customFormat="1" ht="60">
      <c r="A4" s="186"/>
      <c r="B4" s="186"/>
      <c r="C4" s="57" t="s">
        <v>138</v>
      </c>
      <c r="D4" s="57" t="s">
        <v>140</v>
      </c>
      <c r="E4" s="57" t="s">
        <v>139</v>
      </c>
      <c r="F4" s="57" t="s">
        <v>138</v>
      </c>
      <c r="G4" s="57" t="s">
        <v>140</v>
      </c>
      <c r="H4" s="57" t="s">
        <v>139</v>
      </c>
    </row>
    <row r="5" spans="1:8" s="86" customFormat="1" ht="12.75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spans="1:8" s="91" customFormat="1" ht="15.75">
      <c r="A6" s="73" t="s">
        <v>410</v>
      </c>
      <c r="B6" s="90"/>
      <c r="C6" s="90"/>
      <c r="D6" s="90"/>
      <c r="E6" s="90"/>
      <c r="F6" s="90"/>
      <c r="G6" s="90"/>
      <c r="H6" s="90"/>
    </row>
    <row r="7" spans="1:8" s="86" customFormat="1" ht="28.5">
      <c r="A7" s="89" t="s">
        <v>210</v>
      </c>
      <c r="B7" s="113" t="s">
        <v>141</v>
      </c>
      <c r="C7" s="43"/>
      <c r="D7" s="39"/>
      <c r="E7" s="211">
        <v>0</v>
      </c>
      <c r="F7" s="212" t="s">
        <v>155</v>
      </c>
      <c r="G7" s="212" t="s">
        <v>155</v>
      </c>
      <c r="H7" s="212" t="s">
        <v>155</v>
      </c>
    </row>
    <row r="8" spans="1:8" s="86" customFormat="1" ht="28.5">
      <c r="A8" s="89" t="s">
        <v>390</v>
      </c>
      <c r="B8" s="113" t="s">
        <v>142</v>
      </c>
      <c r="C8" s="43"/>
      <c r="D8" s="39"/>
      <c r="E8" s="211">
        <v>297.1</v>
      </c>
      <c r="F8" s="211"/>
      <c r="G8" s="213"/>
      <c r="H8" s="211">
        <f>'Раздел 1.'!H7</f>
        <v>461.56</v>
      </c>
    </row>
    <row r="9" spans="1:8" s="86" customFormat="1" ht="15">
      <c r="A9" s="89" t="s">
        <v>211</v>
      </c>
      <c r="B9" s="113" t="s">
        <v>143</v>
      </c>
      <c r="C9" s="43"/>
      <c r="D9" s="39"/>
      <c r="E9" s="211">
        <v>450.4</v>
      </c>
      <c r="F9" s="211"/>
      <c r="G9" s="213"/>
      <c r="H9" s="211">
        <v>450.4</v>
      </c>
    </row>
    <row r="10" spans="1:8" s="86" customFormat="1" ht="28.5">
      <c r="A10" s="89" t="s">
        <v>391</v>
      </c>
      <c r="B10" s="113" t="s">
        <v>144</v>
      </c>
      <c r="C10" s="43"/>
      <c r="D10" s="39"/>
      <c r="E10" s="213">
        <f>E11+E12+E19+E20+E21+E22</f>
        <v>193.5</v>
      </c>
      <c r="F10" s="211"/>
      <c r="G10" s="213"/>
      <c r="H10" s="213">
        <f>H11+H12+H19+H20+H21+H22</f>
        <v>193.5</v>
      </c>
    </row>
    <row r="11" spans="1:8" s="86" customFormat="1" ht="15">
      <c r="A11" s="114" t="s">
        <v>212</v>
      </c>
      <c r="B11" s="113" t="s">
        <v>145</v>
      </c>
      <c r="C11" s="115"/>
      <c r="D11" s="48"/>
      <c r="E11" s="115">
        <v>193.5</v>
      </c>
      <c r="F11" s="115"/>
      <c r="G11" s="48"/>
      <c r="H11" s="115">
        <f>'Раздел 2.'!E7</f>
        <v>193.5</v>
      </c>
    </row>
    <row r="12" spans="1:8" s="86" customFormat="1" ht="30">
      <c r="A12" s="114" t="s">
        <v>214</v>
      </c>
      <c r="B12" s="113" t="s">
        <v>146</v>
      </c>
      <c r="C12" s="115"/>
      <c r="D12" s="48"/>
      <c r="E12" s="115">
        <v>0</v>
      </c>
      <c r="F12" s="115"/>
      <c r="G12" s="48"/>
      <c r="H12" s="115">
        <v>0</v>
      </c>
    </row>
    <row r="13" spans="1:8" s="86" customFormat="1" ht="30">
      <c r="A13" s="114" t="s">
        <v>213</v>
      </c>
      <c r="B13" s="113" t="s">
        <v>147</v>
      </c>
      <c r="C13" s="115"/>
      <c r="D13" s="48"/>
      <c r="E13" s="115">
        <v>0</v>
      </c>
      <c r="F13" s="115"/>
      <c r="G13" s="48"/>
      <c r="H13" s="115">
        <v>0</v>
      </c>
    </row>
    <row r="14" spans="1:8" s="86" customFormat="1" ht="15">
      <c r="A14" s="114" t="s">
        <v>215</v>
      </c>
      <c r="B14" s="113" t="s">
        <v>148</v>
      </c>
      <c r="C14" s="115"/>
      <c r="D14" s="48"/>
      <c r="E14" s="115">
        <v>0</v>
      </c>
      <c r="F14" s="115"/>
      <c r="G14" s="48"/>
      <c r="H14" s="115">
        <v>0</v>
      </c>
    </row>
    <row r="15" spans="1:8" s="86" customFormat="1" ht="15">
      <c r="A15" s="114" t="s">
        <v>188</v>
      </c>
      <c r="B15" s="113" t="s">
        <v>149</v>
      </c>
      <c r="C15" s="115"/>
      <c r="D15" s="48"/>
      <c r="E15" s="115">
        <v>0</v>
      </c>
      <c r="F15" s="115"/>
      <c r="G15" s="48"/>
      <c r="H15" s="115">
        <v>0</v>
      </c>
    </row>
    <row r="16" spans="1:8" s="86" customFormat="1" ht="30">
      <c r="A16" s="114" t="s">
        <v>199</v>
      </c>
      <c r="B16" s="113" t="s">
        <v>156</v>
      </c>
      <c r="C16" s="115"/>
      <c r="D16" s="115" t="s">
        <v>155</v>
      </c>
      <c r="E16" s="115" t="s">
        <v>155</v>
      </c>
      <c r="F16" s="115"/>
      <c r="G16" s="48" t="s">
        <v>155</v>
      </c>
      <c r="H16" s="115" t="s">
        <v>155</v>
      </c>
    </row>
    <row r="17" spans="1:8" s="86" customFormat="1" ht="45">
      <c r="A17" s="114" t="s">
        <v>327</v>
      </c>
      <c r="B17" s="113" t="s">
        <v>157</v>
      </c>
      <c r="C17" s="115"/>
      <c r="D17" s="115" t="s">
        <v>155</v>
      </c>
      <c r="E17" s="115" t="s">
        <v>155</v>
      </c>
      <c r="F17" s="115"/>
      <c r="G17" s="48" t="s">
        <v>155</v>
      </c>
      <c r="H17" s="115" t="s">
        <v>155</v>
      </c>
    </row>
    <row r="18" spans="1:8" s="86" customFormat="1" ht="45">
      <c r="A18" s="114" t="s">
        <v>392</v>
      </c>
      <c r="B18" s="113" t="s">
        <v>158</v>
      </c>
      <c r="C18" s="115" t="s">
        <v>155</v>
      </c>
      <c r="D18" s="48"/>
      <c r="E18" s="115" t="s">
        <v>155</v>
      </c>
      <c r="F18" s="115" t="s">
        <v>155</v>
      </c>
      <c r="G18" s="48">
        <f>'Раздел 2.'!D37</f>
        <v>0</v>
      </c>
      <c r="H18" s="115" t="s">
        <v>155</v>
      </c>
    </row>
    <row r="19" spans="1:8" s="86" customFormat="1" ht="30">
      <c r="A19" s="114" t="s">
        <v>201</v>
      </c>
      <c r="B19" s="113" t="s">
        <v>159</v>
      </c>
      <c r="C19" s="115"/>
      <c r="D19" s="48"/>
      <c r="E19" s="115">
        <v>0</v>
      </c>
      <c r="F19" s="115"/>
      <c r="G19" s="48">
        <f>'Раздел 2.'!D41</f>
        <v>0</v>
      </c>
      <c r="H19" s="115">
        <v>0</v>
      </c>
    </row>
    <row r="20" spans="1:8" s="86" customFormat="1" ht="30">
      <c r="A20" s="114" t="s">
        <v>207</v>
      </c>
      <c r="B20" s="113" t="s">
        <v>160</v>
      </c>
      <c r="C20" s="115"/>
      <c r="D20" s="48"/>
      <c r="E20" s="115">
        <v>0</v>
      </c>
      <c r="F20" s="115"/>
      <c r="G20" s="48"/>
      <c r="H20" s="115">
        <v>0</v>
      </c>
    </row>
    <row r="21" spans="1:8" s="86" customFormat="1" ht="30">
      <c r="A21" s="114" t="s">
        <v>208</v>
      </c>
      <c r="B21" s="113" t="s">
        <v>161</v>
      </c>
      <c r="C21" s="115"/>
      <c r="D21" s="48"/>
      <c r="E21" s="115">
        <v>0</v>
      </c>
      <c r="F21" s="115"/>
      <c r="G21" s="48">
        <f>'Раздел 2.'!D43</f>
        <v>0</v>
      </c>
      <c r="H21" s="115">
        <v>0</v>
      </c>
    </row>
    <row r="22" spans="1:8" s="86" customFormat="1" ht="30">
      <c r="A22" s="114" t="s">
        <v>209</v>
      </c>
      <c r="B22" s="113" t="s">
        <v>162</v>
      </c>
      <c r="C22" s="115"/>
      <c r="D22" s="48"/>
      <c r="E22" s="115">
        <v>0</v>
      </c>
      <c r="F22" s="115"/>
      <c r="G22" s="48">
        <f>'Раздел 2.'!D44</f>
        <v>0</v>
      </c>
      <c r="H22" s="115">
        <v>0</v>
      </c>
    </row>
    <row r="23" spans="1:8" s="86" customFormat="1" ht="42.75">
      <c r="A23" s="89" t="s">
        <v>393</v>
      </c>
      <c r="B23" s="113" t="s">
        <v>163</v>
      </c>
      <c r="C23" s="115" t="s">
        <v>155</v>
      </c>
      <c r="D23" s="115" t="s">
        <v>155</v>
      </c>
      <c r="E23" s="115" t="s">
        <v>155</v>
      </c>
      <c r="F23" s="43"/>
      <c r="G23" s="39">
        <f>D7+D9-G10-(G9-G8)</f>
        <v>0</v>
      </c>
      <c r="H23" s="43">
        <v>0</v>
      </c>
    </row>
    <row r="25" ht="12.75">
      <c r="D25" s="126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91" r:id="rId1"/>
  <headerFooter alignWithMargins="0">
    <oddFooter>&amp;C&amp;8&amp;P</oddFooter>
  </headerFooter>
  <rowBreaks count="1" manualBreakCount="1">
    <brk id="23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7"/>
  <sheetViews>
    <sheetView view="pageBreakPreview" zoomScale="75" zoomScaleSheetLayoutView="75" zoomScalePageLayoutView="0" workbookViewId="0" topLeftCell="A1">
      <selection activeCell="F10" sqref="F10"/>
    </sheetView>
  </sheetViews>
  <sheetFormatPr defaultColWidth="1.75390625" defaultRowHeight="12.75"/>
  <cols>
    <col min="1" max="1" width="89.875" style="124" customWidth="1"/>
    <col min="2" max="2" width="7.375" style="124" customWidth="1"/>
    <col min="3" max="3" width="9.00390625" style="124" customWidth="1"/>
    <col min="4" max="4" width="13.75390625" style="124" customWidth="1"/>
    <col min="5" max="6" width="15.00390625" style="124" customWidth="1"/>
    <col min="7" max="7" width="14.00390625" style="124" customWidth="1"/>
    <col min="8" max="16384" width="1.75390625" style="124" customWidth="1"/>
  </cols>
  <sheetData>
    <row r="1" spans="1:6" ht="118.5" customHeight="1">
      <c r="A1" s="183" t="s">
        <v>427</v>
      </c>
      <c r="B1" s="184"/>
      <c r="C1" s="184"/>
      <c r="D1" s="184"/>
      <c r="E1" s="184"/>
      <c r="F1" s="184"/>
    </row>
    <row r="2" spans="1:6" ht="12.75">
      <c r="A2" s="191"/>
      <c r="B2" s="191"/>
      <c r="C2" s="191"/>
      <c r="D2" s="191"/>
      <c r="E2" s="191"/>
      <c r="F2" s="191"/>
    </row>
    <row r="3" spans="1:6" ht="12.75">
      <c r="A3" s="192" t="s">
        <v>216</v>
      </c>
      <c r="B3" s="192"/>
      <c r="C3" s="192"/>
      <c r="D3" s="192"/>
      <c r="E3" s="192"/>
      <c r="F3" s="192"/>
    </row>
    <row r="4" spans="1:6" ht="15" customHeight="1">
      <c r="A4" s="193" t="s">
        <v>136</v>
      </c>
      <c r="B4" s="186" t="s">
        <v>137</v>
      </c>
      <c r="C4" s="186" t="s">
        <v>217</v>
      </c>
      <c r="D4" s="186" t="s">
        <v>394</v>
      </c>
      <c r="E4" s="186"/>
      <c r="F4" s="186"/>
    </row>
    <row r="5" spans="1:6" ht="75">
      <c r="A5" s="193"/>
      <c r="B5" s="186"/>
      <c r="C5" s="186"/>
      <c r="D5" s="57" t="s">
        <v>218</v>
      </c>
      <c r="E5" s="57" t="s">
        <v>395</v>
      </c>
      <c r="F5" s="57" t="s">
        <v>220</v>
      </c>
    </row>
    <row r="6" spans="1:6" ht="15">
      <c r="A6" s="108">
        <v>1</v>
      </c>
      <c r="B6" s="108">
        <v>2</v>
      </c>
      <c r="C6" s="108">
        <v>3</v>
      </c>
      <c r="D6" s="108">
        <v>4</v>
      </c>
      <c r="E6" s="108">
        <v>5</v>
      </c>
      <c r="F6" s="108">
        <v>6</v>
      </c>
    </row>
    <row r="7" spans="1:6" s="91" customFormat="1" ht="15.75">
      <c r="A7" s="73" t="s">
        <v>410</v>
      </c>
      <c r="B7" s="90"/>
      <c r="C7" s="90"/>
      <c r="D7" s="90"/>
      <c r="E7" s="90"/>
      <c r="F7" s="90"/>
    </row>
    <row r="8" spans="1:6" ht="30">
      <c r="A8" s="114" t="s">
        <v>221</v>
      </c>
      <c r="B8" s="113"/>
      <c r="C8" s="108"/>
      <c r="D8" s="38"/>
      <c r="E8" s="38"/>
      <c r="F8" s="38"/>
    </row>
    <row r="9" spans="1:6" ht="15">
      <c r="A9" s="114" t="s">
        <v>222</v>
      </c>
      <c r="B9" s="113" t="s">
        <v>141</v>
      </c>
      <c r="C9" s="108" t="s">
        <v>226</v>
      </c>
      <c r="D9" s="38"/>
      <c r="E9" s="38"/>
      <c r="F9" s="38"/>
    </row>
    <row r="10" spans="1:6" ht="15">
      <c r="A10" s="114" t="s">
        <v>223</v>
      </c>
      <c r="B10" s="113" t="s">
        <v>142</v>
      </c>
      <c r="C10" s="108" t="s">
        <v>226</v>
      </c>
      <c r="D10" s="38"/>
      <c r="E10" s="38"/>
      <c r="F10" s="38">
        <v>6.67</v>
      </c>
    </row>
    <row r="11" spans="1:6" ht="30">
      <c r="A11" s="114" t="s">
        <v>109</v>
      </c>
      <c r="B11" s="113"/>
      <c r="C11" s="108"/>
      <c r="D11" s="38"/>
      <c r="E11" s="38"/>
      <c r="F11" s="38"/>
    </row>
    <row r="12" spans="1:6" ht="15">
      <c r="A12" s="114" t="s">
        <v>222</v>
      </c>
      <c r="B12" s="113" t="s">
        <v>143</v>
      </c>
      <c r="C12" s="108" t="s">
        <v>227</v>
      </c>
      <c r="D12" s="38"/>
      <c r="E12" s="38"/>
      <c r="F12" s="38"/>
    </row>
    <row r="13" spans="1:6" ht="15">
      <c r="A13" s="114" t="s">
        <v>223</v>
      </c>
      <c r="B13" s="113" t="s">
        <v>144</v>
      </c>
      <c r="C13" s="108" t="s">
        <v>227</v>
      </c>
      <c r="D13" s="38"/>
      <c r="E13" s="38"/>
      <c r="F13" s="38">
        <v>100</v>
      </c>
    </row>
    <row r="14" spans="1:6" ht="15">
      <c r="A14" s="114" t="s">
        <v>224</v>
      </c>
      <c r="B14" s="113"/>
      <c r="C14" s="108"/>
      <c r="D14" s="38"/>
      <c r="E14" s="38"/>
      <c r="F14" s="38"/>
    </row>
    <row r="15" spans="1:6" ht="15">
      <c r="A15" s="114" t="s">
        <v>222</v>
      </c>
      <c r="B15" s="113" t="s">
        <v>145</v>
      </c>
      <c r="C15" s="108" t="s">
        <v>226</v>
      </c>
      <c r="D15" s="38"/>
      <c r="E15" s="38"/>
      <c r="F15" s="38"/>
    </row>
    <row r="16" spans="1:6" ht="15">
      <c r="A16" s="114" t="s">
        <v>223</v>
      </c>
      <c r="B16" s="113" t="s">
        <v>146</v>
      </c>
      <c r="C16" s="108" t="s">
        <v>226</v>
      </c>
      <c r="D16" s="38"/>
      <c r="E16" s="38"/>
      <c r="F16" s="38"/>
    </row>
    <row r="17" spans="1:6" ht="15">
      <c r="A17" s="114" t="s">
        <v>225</v>
      </c>
      <c r="B17" s="113"/>
      <c r="C17" s="108"/>
      <c r="D17" s="38"/>
      <c r="E17" s="38"/>
      <c r="F17" s="38"/>
    </row>
    <row r="18" spans="1:6" ht="15">
      <c r="A18" s="114" t="s">
        <v>222</v>
      </c>
      <c r="B18" s="113" t="s">
        <v>147</v>
      </c>
      <c r="C18" s="108" t="s">
        <v>227</v>
      </c>
      <c r="D18" s="38"/>
      <c r="E18" s="127"/>
      <c r="F18" s="38"/>
    </row>
    <row r="19" spans="1:6" ht="15">
      <c r="A19" s="114" t="s">
        <v>223</v>
      </c>
      <c r="B19" s="113" t="s">
        <v>148</v>
      </c>
      <c r="C19" s="108" t="s">
        <v>227</v>
      </c>
      <c r="D19" s="38"/>
      <c r="E19" s="127"/>
      <c r="F19" s="38"/>
    </row>
    <row r="20" spans="1:6" ht="29.25">
      <c r="A20" s="114" t="s">
        <v>396</v>
      </c>
      <c r="B20" s="113"/>
      <c r="C20" s="108"/>
      <c r="D20" s="38"/>
      <c r="E20" s="38"/>
      <c r="F20" s="38"/>
    </row>
    <row r="21" spans="1:6" ht="15">
      <c r="A21" s="114" t="s">
        <v>222</v>
      </c>
      <c r="B21" s="113" t="s">
        <v>149</v>
      </c>
      <c r="C21" s="108" t="s">
        <v>226</v>
      </c>
      <c r="D21" s="38"/>
      <c r="E21" s="38"/>
      <c r="F21" s="38"/>
    </row>
    <row r="22" spans="1:6" ht="15">
      <c r="A22" s="114" t="s">
        <v>223</v>
      </c>
      <c r="B22" s="113" t="s">
        <v>156</v>
      </c>
      <c r="C22" s="108" t="s">
        <v>226</v>
      </c>
      <c r="D22" s="38"/>
      <c r="E22" s="38"/>
      <c r="F22" s="38"/>
    </row>
    <row r="23" spans="1:6" ht="29.25">
      <c r="A23" s="114" t="s">
        <v>397</v>
      </c>
      <c r="B23" s="113"/>
      <c r="C23" s="108"/>
      <c r="D23" s="38"/>
      <c r="E23" s="38"/>
      <c r="F23" s="38"/>
    </row>
    <row r="24" spans="1:6" ht="15">
      <c r="A24" s="114" t="s">
        <v>222</v>
      </c>
      <c r="B24" s="113" t="s">
        <v>157</v>
      </c>
      <c r="C24" s="108" t="s">
        <v>226</v>
      </c>
      <c r="D24" s="38"/>
      <c r="E24" s="38"/>
      <c r="F24" s="38"/>
    </row>
    <row r="25" spans="1:6" ht="15">
      <c r="A25" s="114" t="s">
        <v>398</v>
      </c>
      <c r="B25" s="113" t="s">
        <v>158</v>
      </c>
      <c r="C25" s="108" t="s">
        <v>226</v>
      </c>
      <c r="D25" s="38"/>
      <c r="E25" s="38"/>
      <c r="F25" s="38"/>
    </row>
    <row r="26" spans="1:6" ht="12.75">
      <c r="A26" s="128"/>
      <c r="B26" s="128"/>
      <c r="C26" s="128"/>
      <c r="D26" s="128"/>
      <c r="E26" s="128"/>
      <c r="F26" s="128"/>
    </row>
    <row r="27" spans="1:6" s="129" customFormat="1" ht="12">
      <c r="A27" s="190" t="s">
        <v>321</v>
      </c>
      <c r="B27" s="190"/>
      <c r="C27" s="190"/>
      <c r="D27" s="190"/>
      <c r="E27" s="190"/>
      <c r="F27" s="190"/>
    </row>
  </sheetData>
  <sheetProtection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50"/>
  <sheetViews>
    <sheetView zoomScale="75" zoomScaleNormal="75" zoomScaleSheetLayoutView="100" zoomScalePageLayoutView="0" workbookViewId="0" topLeftCell="A1">
      <selection activeCell="A8" sqref="A8"/>
    </sheetView>
  </sheetViews>
  <sheetFormatPr defaultColWidth="0.875" defaultRowHeight="12.75"/>
  <cols>
    <col min="1" max="1" width="89.875" style="124" customWidth="1"/>
    <col min="2" max="2" width="7.375" style="124" customWidth="1"/>
    <col min="3" max="3" width="9.00390625" style="124" customWidth="1"/>
    <col min="4" max="4" width="13.75390625" style="124" customWidth="1"/>
    <col min="5" max="5" width="15.00390625" style="124" customWidth="1"/>
    <col min="6" max="6" width="12.875" style="124" customWidth="1"/>
    <col min="7" max="16384" width="0.875" style="124" customWidth="1"/>
  </cols>
  <sheetData>
    <row r="1" spans="1:6" ht="132.75" customHeight="1">
      <c r="A1" s="184" t="s">
        <v>399</v>
      </c>
      <c r="B1" s="184"/>
      <c r="C1" s="184"/>
      <c r="D1" s="184"/>
      <c r="E1" s="184"/>
      <c r="F1" s="184"/>
    </row>
    <row r="2" spans="1:6" ht="12.75">
      <c r="A2" s="191"/>
      <c r="B2" s="191"/>
      <c r="C2" s="191"/>
      <c r="D2" s="191"/>
      <c r="E2" s="191"/>
      <c r="F2" s="191"/>
    </row>
    <row r="3" spans="1:6" ht="12.75">
      <c r="A3" s="194" t="s">
        <v>216</v>
      </c>
      <c r="B3" s="194"/>
      <c r="C3" s="194"/>
      <c r="D3" s="194"/>
      <c r="E3" s="194"/>
      <c r="F3" s="194"/>
    </row>
    <row r="4" spans="1:6" s="86" customFormat="1" ht="15">
      <c r="A4" s="186" t="s">
        <v>136</v>
      </c>
      <c r="B4" s="186" t="s">
        <v>137</v>
      </c>
      <c r="C4" s="186" t="s">
        <v>217</v>
      </c>
      <c r="D4" s="186" t="s">
        <v>394</v>
      </c>
      <c r="E4" s="186"/>
      <c r="F4" s="186"/>
    </row>
    <row r="5" spans="1:6" s="86" customFormat="1" ht="60">
      <c r="A5" s="186"/>
      <c r="B5" s="186"/>
      <c r="C5" s="186"/>
      <c r="D5" s="57" t="s">
        <v>218</v>
      </c>
      <c r="E5" s="57" t="s">
        <v>219</v>
      </c>
      <c r="F5" s="57" t="s">
        <v>220</v>
      </c>
    </row>
    <row r="6" spans="1:9" s="86" customFormat="1" ht="15">
      <c r="A6" s="108">
        <v>1</v>
      </c>
      <c r="B6" s="108">
        <v>2</v>
      </c>
      <c r="C6" s="108">
        <v>3</v>
      </c>
      <c r="D6" s="108">
        <v>4</v>
      </c>
      <c r="E6" s="108">
        <v>5</v>
      </c>
      <c r="F6" s="108">
        <v>6</v>
      </c>
      <c r="G6" s="130"/>
      <c r="H6" s="130"/>
      <c r="I6" s="130"/>
    </row>
    <row r="7" spans="1:9" s="91" customFormat="1" ht="15.75">
      <c r="A7" s="73" t="s">
        <v>410</v>
      </c>
      <c r="B7" s="90"/>
      <c r="C7" s="90"/>
      <c r="D7" s="90"/>
      <c r="E7" s="90"/>
      <c r="F7" s="90"/>
      <c r="G7" s="131"/>
      <c r="H7" s="131"/>
      <c r="I7" s="132"/>
    </row>
    <row r="8" spans="1:9" s="86" customFormat="1" ht="15">
      <c r="A8" s="114" t="s">
        <v>228</v>
      </c>
      <c r="B8" s="113" t="s">
        <v>141</v>
      </c>
      <c r="C8" s="108" t="s">
        <v>226</v>
      </c>
      <c r="D8" s="38"/>
      <c r="E8" s="38"/>
      <c r="F8" s="38"/>
      <c r="G8" s="130"/>
      <c r="H8" s="130"/>
      <c r="I8" s="130"/>
    </row>
    <row r="9" spans="1:9" s="86" customFormat="1" ht="30">
      <c r="A9" s="114" t="s">
        <v>322</v>
      </c>
      <c r="B9" s="113" t="s">
        <v>142</v>
      </c>
      <c r="C9" s="108" t="s">
        <v>226</v>
      </c>
      <c r="D9" s="38"/>
      <c r="E9" s="38"/>
      <c r="F9" s="38"/>
      <c r="G9" s="130"/>
      <c r="H9" s="130"/>
      <c r="I9" s="130"/>
    </row>
    <row r="10" spans="1:6" s="86" customFormat="1" ht="15">
      <c r="A10" s="114" t="s">
        <v>229</v>
      </c>
      <c r="B10" s="113" t="s">
        <v>143</v>
      </c>
      <c r="C10" s="108" t="s">
        <v>226</v>
      </c>
      <c r="D10" s="38"/>
      <c r="E10" s="38"/>
      <c r="F10" s="38"/>
    </row>
    <row r="11" spans="1:6" s="86" customFormat="1" ht="15">
      <c r="A11" s="114" t="s">
        <v>230</v>
      </c>
      <c r="B11" s="113" t="s">
        <v>144</v>
      </c>
      <c r="C11" s="108" t="s">
        <v>226</v>
      </c>
      <c r="D11" s="38"/>
      <c r="E11" s="38"/>
      <c r="F11" s="38"/>
    </row>
    <row r="12" spans="1:6" s="86" customFormat="1" ht="15">
      <c r="A12" s="114" t="s">
        <v>231</v>
      </c>
      <c r="B12" s="113" t="s">
        <v>145</v>
      </c>
      <c r="C12" s="108" t="s">
        <v>226</v>
      </c>
      <c r="D12" s="38"/>
      <c r="E12" s="118"/>
      <c r="F12" s="38"/>
    </row>
    <row r="13" spans="1:6" s="86" customFormat="1" ht="30">
      <c r="A13" s="114" t="s">
        <v>232</v>
      </c>
      <c r="B13" s="113" t="s">
        <v>146</v>
      </c>
      <c r="C13" s="108" t="s">
        <v>226</v>
      </c>
      <c r="D13" s="38"/>
      <c r="E13" s="118"/>
      <c r="F13" s="38"/>
    </row>
    <row r="14" spans="1:6" s="86" customFormat="1" ht="45">
      <c r="A14" s="114" t="s">
        <v>320</v>
      </c>
      <c r="B14" s="113" t="s">
        <v>147</v>
      </c>
      <c r="C14" s="108" t="s">
        <v>400</v>
      </c>
      <c r="D14" s="38"/>
      <c r="E14" s="118"/>
      <c r="F14" s="38"/>
    </row>
    <row r="15" spans="1:6" s="86" customFormat="1" ht="18">
      <c r="A15" s="114" t="s">
        <v>229</v>
      </c>
      <c r="B15" s="113" t="s">
        <v>148</v>
      </c>
      <c r="C15" s="108" t="s">
        <v>400</v>
      </c>
      <c r="D15" s="38"/>
      <c r="E15" s="38"/>
      <c r="F15" s="38"/>
    </row>
    <row r="16" spans="1:6" s="86" customFormat="1" ht="18">
      <c r="A16" s="114" t="s">
        <v>230</v>
      </c>
      <c r="B16" s="113" t="s">
        <v>149</v>
      </c>
      <c r="C16" s="108" t="s">
        <v>400</v>
      </c>
      <c r="D16" s="38"/>
      <c r="E16" s="38"/>
      <c r="F16" s="38"/>
    </row>
    <row r="17" spans="1:6" s="86" customFormat="1" ht="15">
      <c r="A17" s="114" t="s">
        <v>233</v>
      </c>
      <c r="B17" s="113" t="s">
        <v>156</v>
      </c>
      <c r="C17" s="108" t="s">
        <v>226</v>
      </c>
      <c r="D17" s="38"/>
      <c r="E17" s="38"/>
      <c r="F17" s="38"/>
    </row>
    <row r="18" spans="1:6" s="86" customFormat="1" ht="15">
      <c r="A18" s="114" t="s">
        <v>234</v>
      </c>
      <c r="B18" s="113" t="s">
        <v>157</v>
      </c>
      <c r="C18" s="108" t="s">
        <v>27</v>
      </c>
      <c r="D18" s="38"/>
      <c r="E18" s="38"/>
      <c r="F18" s="38"/>
    </row>
    <row r="19" spans="1:6" s="86" customFormat="1" ht="30">
      <c r="A19" s="114" t="s">
        <v>323</v>
      </c>
      <c r="B19" s="113" t="s">
        <v>158</v>
      </c>
      <c r="C19" s="108" t="s">
        <v>27</v>
      </c>
      <c r="D19" s="38"/>
      <c r="E19" s="38"/>
      <c r="F19" s="38"/>
    </row>
    <row r="20" spans="1:6" s="86" customFormat="1" ht="15">
      <c r="A20" s="114" t="s">
        <v>235</v>
      </c>
      <c r="B20" s="113" t="s">
        <v>159</v>
      </c>
      <c r="C20" s="108" t="s">
        <v>27</v>
      </c>
      <c r="D20" s="38"/>
      <c r="E20" s="38"/>
      <c r="F20" s="38"/>
    </row>
    <row r="21" spans="1:6" s="86" customFormat="1" ht="15">
      <c r="A21" s="114" t="s">
        <v>236</v>
      </c>
      <c r="B21" s="113" t="s">
        <v>160</v>
      </c>
      <c r="C21" s="108" t="s">
        <v>27</v>
      </c>
      <c r="D21" s="38"/>
      <c r="E21" s="38"/>
      <c r="F21" s="38"/>
    </row>
    <row r="22" spans="1:6" s="86" customFormat="1" ht="15">
      <c r="A22" s="114" t="s">
        <v>237</v>
      </c>
      <c r="B22" s="113" t="s">
        <v>161</v>
      </c>
      <c r="C22" s="108" t="s">
        <v>27</v>
      </c>
      <c r="D22" s="38"/>
      <c r="E22" s="38"/>
      <c r="F22" s="38"/>
    </row>
    <row r="23" spans="1:6" s="86" customFormat="1" ht="15">
      <c r="A23" s="114" t="s">
        <v>238</v>
      </c>
      <c r="B23" s="113" t="s">
        <v>162</v>
      </c>
      <c r="C23" s="108" t="s">
        <v>239</v>
      </c>
      <c r="D23" s="38"/>
      <c r="E23" s="119"/>
      <c r="F23" s="38"/>
    </row>
    <row r="24" spans="1:6" s="86" customFormat="1" ht="30">
      <c r="A24" s="114" t="s">
        <v>444</v>
      </c>
      <c r="B24" s="113" t="s">
        <v>163</v>
      </c>
      <c r="C24" s="108" t="s">
        <v>239</v>
      </c>
      <c r="D24" s="38"/>
      <c r="E24" s="119"/>
      <c r="F24" s="38"/>
    </row>
    <row r="25" spans="1:6" s="86" customFormat="1" ht="15">
      <c r="A25" s="114" t="s">
        <v>235</v>
      </c>
      <c r="B25" s="113" t="s">
        <v>164</v>
      </c>
      <c r="C25" s="108" t="s">
        <v>239</v>
      </c>
      <c r="D25" s="38"/>
      <c r="E25" s="119"/>
      <c r="F25" s="38"/>
    </row>
    <row r="26" spans="1:6" s="86" customFormat="1" ht="15">
      <c r="A26" s="114" t="s">
        <v>236</v>
      </c>
      <c r="B26" s="113" t="s">
        <v>165</v>
      </c>
      <c r="C26" s="108" t="s">
        <v>239</v>
      </c>
      <c r="D26" s="38"/>
      <c r="E26" s="119"/>
      <c r="F26" s="38"/>
    </row>
    <row r="27" spans="1:6" s="86" customFormat="1" ht="15">
      <c r="A27" s="114" t="s">
        <v>237</v>
      </c>
      <c r="B27" s="113" t="s">
        <v>166</v>
      </c>
      <c r="C27" s="108" t="s">
        <v>239</v>
      </c>
      <c r="D27" s="38"/>
      <c r="E27" s="118"/>
      <c r="F27" s="38"/>
    </row>
    <row r="28" spans="1:22" s="86" customFormat="1" ht="33.75" customHeight="1">
      <c r="A28" s="114" t="s">
        <v>240</v>
      </c>
      <c r="B28" s="113" t="s">
        <v>167</v>
      </c>
      <c r="C28" s="108" t="s">
        <v>239</v>
      </c>
      <c r="D28" s="114"/>
      <c r="E28" s="78"/>
      <c r="F28" s="5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</row>
    <row r="29" spans="1:22" s="86" customFormat="1" ht="33.75" customHeight="1">
      <c r="A29" s="114" t="s">
        <v>110</v>
      </c>
      <c r="B29" s="113" t="s">
        <v>168</v>
      </c>
      <c r="C29" s="108" t="s">
        <v>401</v>
      </c>
      <c r="D29" s="114"/>
      <c r="E29" s="78"/>
      <c r="F29" s="5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</row>
    <row r="30" spans="1:22" s="86" customFormat="1" ht="18">
      <c r="A30" s="114" t="s">
        <v>235</v>
      </c>
      <c r="B30" s="113" t="s">
        <v>169</v>
      </c>
      <c r="C30" s="108" t="s">
        <v>401</v>
      </c>
      <c r="D30" s="114"/>
      <c r="E30" s="78"/>
      <c r="F30" s="5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</row>
    <row r="31" spans="1:22" s="86" customFormat="1" ht="18">
      <c r="A31" s="114" t="s">
        <v>236</v>
      </c>
      <c r="B31" s="113" t="s">
        <v>182</v>
      </c>
      <c r="C31" s="108" t="s">
        <v>401</v>
      </c>
      <c r="D31" s="114"/>
      <c r="E31" s="78"/>
      <c r="F31" s="5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</row>
    <row r="32" spans="1:22" s="86" customFormat="1" ht="18">
      <c r="A32" s="114" t="s">
        <v>237</v>
      </c>
      <c r="B32" s="113" t="s">
        <v>183</v>
      </c>
      <c r="C32" s="108" t="s">
        <v>401</v>
      </c>
      <c r="D32" s="114"/>
      <c r="E32" s="78"/>
      <c r="F32" s="5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</row>
    <row r="33" spans="1:22" s="86" customFormat="1" ht="15">
      <c r="A33" s="114" t="s">
        <v>241</v>
      </c>
      <c r="B33" s="113" t="s">
        <v>184</v>
      </c>
      <c r="C33" s="108" t="s">
        <v>27</v>
      </c>
      <c r="D33" s="114"/>
      <c r="E33" s="57"/>
      <c r="F33" s="5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</row>
    <row r="34" spans="1:22" s="86" customFormat="1" ht="30">
      <c r="A34" s="114" t="s">
        <v>445</v>
      </c>
      <c r="B34" s="113" t="s">
        <v>189</v>
      </c>
      <c r="C34" s="108" t="s">
        <v>27</v>
      </c>
      <c r="D34" s="114"/>
      <c r="E34" s="57"/>
      <c r="F34" s="5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</row>
    <row r="35" spans="1:22" s="86" customFormat="1" ht="30">
      <c r="A35" s="114" t="s">
        <v>242</v>
      </c>
      <c r="B35" s="113" t="s">
        <v>190</v>
      </c>
      <c r="C35" s="108" t="s">
        <v>401</v>
      </c>
      <c r="D35" s="114"/>
      <c r="E35" s="57"/>
      <c r="F35" s="5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</row>
    <row r="36" spans="1:22" s="86" customFormat="1" ht="30">
      <c r="A36" s="114" t="s">
        <v>450</v>
      </c>
      <c r="B36" s="113" t="s">
        <v>191</v>
      </c>
      <c r="C36" s="108" t="s">
        <v>27</v>
      </c>
      <c r="D36" s="114"/>
      <c r="E36" s="57"/>
      <c r="F36" s="5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</row>
    <row r="37" spans="1:22" s="86" customFormat="1" ht="15">
      <c r="A37" s="114" t="s">
        <v>243</v>
      </c>
      <c r="B37" s="113" t="s">
        <v>192</v>
      </c>
      <c r="C37" s="108" t="s">
        <v>27</v>
      </c>
      <c r="D37" s="114"/>
      <c r="E37" s="57"/>
      <c r="F37" s="5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</row>
    <row r="38" spans="1:22" s="86" customFormat="1" ht="15">
      <c r="A38" s="114" t="s">
        <v>244</v>
      </c>
      <c r="B38" s="113" t="s">
        <v>193</v>
      </c>
      <c r="C38" s="108" t="s">
        <v>27</v>
      </c>
      <c r="D38" s="114"/>
      <c r="E38" s="57"/>
      <c r="F38" s="5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</row>
    <row r="39" spans="1:22" s="86" customFormat="1" ht="30">
      <c r="A39" s="114" t="s">
        <v>451</v>
      </c>
      <c r="B39" s="113" t="s">
        <v>194</v>
      </c>
      <c r="C39" s="108" t="s">
        <v>239</v>
      </c>
      <c r="D39" s="114"/>
      <c r="E39" s="57"/>
      <c r="F39" s="5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pans="1:22" s="86" customFormat="1" ht="15">
      <c r="A40" s="114" t="s">
        <v>243</v>
      </c>
      <c r="B40" s="113" t="s">
        <v>195</v>
      </c>
      <c r="C40" s="108" t="s">
        <v>239</v>
      </c>
      <c r="D40" s="114"/>
      <c r="E40" s="57"/>
      <c r="F40" s="5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</row>
    <row r="41" spans="1:22" s="86" customFormat="1" ht="15">
      <c r="A41" s="114" t="s">
        <v>244</v>
      </c>
      <c r="B41" s="113" t="s">
        <v>196</v>
      </c>
      <c r="C41" s="108" t="s">
        <v>239</v>
      </c>
      <c r="D41" s="114"/>
      <c r="E41" s="57"/>
      <c r="F41" s="5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</row>
    <row r="42" spans="1:22" s="86" customFormat="1" ht="45">
      <c r="A42" s="114" t="s">
        <v>452</v>
      </c>
      <c r="B42" s="113" t="s">
        <v>197</v>
      </c>
      <c r="C42" s="108" t="s">
        <v>401</v>
      </c>
      <c r="D42" s="114"/>
      <c r="E42" s="57"/>
      <c r="F42" s="5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</row>
    <row r="43" spans="1:22" s="86" customFormat="1" ht="18">
      <c r="A43" s="114" t="s">
        <v>243</v>
      </c>
      <c r="B43" s="113" t="s">
        <v>198</v>
      </c>
      <c r="C43" s="108" t="s">
        <v>401</v>
      </c>
      <c r="D43" s="114"/>
      <c r="E43" s="57"/>
      <c r="F43" s="5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</row>
    <row r="44" spans="1:22" s="86" customFormat="1" ht="18">
      <c r="A44" s="114" t="s">
        <v>244</v>
      </c>
      <c r="B44" s="113" t="s">
        <v>202</v>
      </c>
      <c r="C44" s="108" t="s">
        <v>401</v>
      </c>
      <c r="D44" s="114"/>
      <c r="E44" s="57"/>
      <c r="F44" s="5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</row>
    <row r="45" spans="1:22" s="86" customFormat="1" ht="30">
      <c r="A45" s="114" t="s">
        <v>246</v>
      </c>
      <c r="B45" s="113" t="s">
        <v>203</v>
      </c>
      <c r="C45" s="108" t="s">
        <v>27</v>
      </c>
      <c r="D45" s="114"/>
      <c r="E45" s="57"/>
      <c r="F45" s="5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</row>
    <row r="46" spans="1:22" s="86" customFormat="1" ht="45">
      <c r="A46" s="114" t="s">
        <v>247</v>
      </c>
      <c r="B46" s="113" t="s">
        <v>204</v>
      </c>
      <c r="C46" s="108" t="s">
        <v>27</v>
      </c>
      <c r="D46" s="114"/>
      <c r="E46" s="57"/>
      <c r="F46" s="5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</row>
    <row r="47" spans="1:22" s="86" customFormat="1" ht="30">
      <c r="A47" s="114" t="s">
        <v>267</v>
      </c>
      <c r="B47" s="113" t="s">
        <v>205</v>
      </c>
      <c r="C47" s="108" t="s">
        <v>239</v>
      </c>
      <c r="D47" s="114"/>
      <c r="E47" s="57"/>
      <c r="F47" s="5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</row>
    <row r="48" spans="1:22" s="86" customFormat="1" ht="45">
      <c r="A48" s="114" t="s">
        <v>268</v>
      </c>
      <c r="B48" s="113" t="s">
        <v>206</v>
      </c>
      <c r="C48" s="108" t="s">
        <v>239</v>
      </c>
      <c r="D48" s="114"/>
      <c r="E48" s="57"/>
      <c r="F48" s="5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</row>
    <row r="49" spans="1:22" s="86" customFormat="1" ht="45">
      <c r="A49" s="114" t="s">
        <v>453</v>
      </c>
      <c r="B49" s="113" t="s">
        <v>248</v>
      </c>
      <c r="C49" s="108" t="s">
        <v>239</v>
      </c>
      <c r="D49" s="114"/>
      <c r="E49" s="57"/>
      <c r="F49" s="5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</row>
    <row r="50" spans="1:22" s="86" customFormat="1" ht="15">
      <c r="A50" s="114" t="s">
        <v>269</v>
      </c>
      <c r="B50" s="113" t="s">
        <v>249</v>
      </c>
      <c r="C50" s="108" t="s">
        <v>239</v>
      </c>
      <c r="D50" s="114"/>
      <c r="E50" s="57"/>
      <c r="F50" s="5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</row>
    <row r="51" spans="1:22" s="86" customFormat="1" ht="15">
      <c r="A51" s="114" t="s">
        <v>270</v>
      </c>
      <c r="B51" s="113" t="s">
        <v>250</v>
      </c>
      <c r="C51" s="108" t="s">
        <v>239</v>
      </c>
      <c r="D51" s="114"/>
      <c r="E51" s="57"/>
      <c r="F51" s="5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</row>
    <row r="52" spans="1:22" s="86" customFormat="1" ht="30">
      <c r="A52" s="114" t="s">
        <v>271</v>
      </c>
      <c r="B52" s="113" t="s">
        <v>251</v>
      </c>
      <c r="C52" s="108" t="s">
        <v>239</v>
      </c>
      <c r="D52" s="114"/>
      <c r="E52" s="57"/>
      <c r="F52" s="5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</row>
    <row r="53" spans="1:22" s="86" customFormat="1" ht="15">
      <c r="A53" s="114" t="s">
        <v>272</v>
      </c>
      <c r="B53" s="113" t="s">
        <v>252</v>
      </c>
      <c r="C53" s="108" t="s">
        <v>239</v>
      </c>
      <c r="D53" s="114"/>
      <c r="E53" s="57"/>
      <c r="F53" s="5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</row>
    <row r="54" spans="1:22" s="86" customFormat="1" ht="30">
      <c r="A54" s="114" t="s">
        <v>273</v>
      </c>
      <c r="B54" s="113" t="s">
        <v>253</v>
      </c>
      <c r="C54" s="108" t="s">
        <v>401</v>
      </c>
      <c r="D54" s="114"/>
      <c r="E54" s="57"/>
      <c r="F54" s="5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</row>
    <row r="55" spans="1:22" s="86" customFormat="1" ht="45">
      <c r="A55" s="114" t="s">
        <v>274</v>
      </c>
      <c r="B55" s="113" t="s">
        <v>254</v>
      </c>
      <c r="C55" s="108" t="s">
        <v>239</v>
      </c>
      <c r="D55" s="114"/>
      <c r="E55" s="57"/>
      <c r="F55" s="5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</row>
    <row r="56" spans="1:22" s="86" customFormat="1" ht="30">
      <c r="A56" s="114" t="s">
        <v>275</v>
      </c>
      <c r="B56" s="113" t="s">
        <v>255</v>
      </c>
      <c r="C56" s="108" t="s">
        <v>239</v>
      </c>
      <c r="D56" s="114"/>
      <c r="E56" s="57"/>
      <c r="F56" s="5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</row>
    <row r="57" spans="1:22" s="86" customFormat="1" ht="45">
      <c r="A57" s="114" t="s">
        <v>276</v>
      </c>
      <c r="B57" s="113" t="s">
        <v>256</v>
      </c>
      <c r="C57" s="108" t="s">
        <v>27</v>
      </c>
      <c r="D57" s="114"/>
      <c r="E57" s="57"/>
      <c r="F57" s="5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</row>
    <row r="58" spans="1:22" s="86" customFormat="1" ht="15">
      <c r="A58" s="114" t="s">
        <v>277</v>
      </c>
      <c r="B58" s="113" t="s">
        <v>257</v>
      </c>
      <c r="C58" s="108" t="s">
        <v>27</v>
      </c>
      <c r="D58" s="114"/>
      <c r="E58" s="57"/>
      <c r="F58" s="5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</row>
    <row r="59" spans="1:22" s="86" customFormat="1" ht="30">
      <c r="A59" s="114" t="s">
        <v>278</v>
      </c>
      <c r="B59" s="113" t="s">
        <v>258</v>
      </c>
      <c r="C59" s="108" t="s">
        <v>27</v>
      </c>
      <c r="D59" s="114"/>
      <c r="E59" s="57"/>
      <c r="F59" s="5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</row>
    <row r="60" spans="1:22" s="86" customFormat="1" ht="15">
      <c r="A60" s="114" t="s">
        <v>279</v>
      </c>
      <c r="B60" s="113" t="s">
        <v>259</v>
      </c>
      <c r="C60" s="108" t="s">
        <v>27</v>
      </c>
      <c r="D60" s="114"/>
      <c r="E60" s="57"/>
      <c r="F60" s="5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1:22" s="86" customFormat="1" ht="15">
      <c r="A61" s="133" t="s">
        <v>280</v>
      </c>
      <c r="B61" s="113" t="s">
        <v>260</v>
      </c>
      <c r="C61" s="108" t="s">
        <v>239</v>
      </c>
      <c r="D61" s="133"/>
      <c r="E61" s="57"/>
      <c r="F61" s="108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</row>
    <row r="62" spans="1:22" s="86" customFormat="1" ht="15">
      <c r="A62" s="114" t="s">
        <v>281</v>
      </c>
      <c r="B62" s="113" t="s">
        <v>261</v>
      </c>
      <c r="C62" s="108" t="s">
        <v>239</v>
      </c>
      <c r="D62" s="114"/>
      <c r="E62" s="57"/>
      <c r="F62" s="5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</row>
    <row r="63" spans="1:22" s="86" customFormat="1" ht="30">
      <c r="A63" s="114" t="s">
        <v>282</v>
      </c>
      <c r="B63" s="113" t="s">
        <v>262</v>
      </c>
      <c r="C63" s="108" t="s">
        <v>266</v>
      </c>
      <c r="D63" s="114"/>
      <c r="E63" s="57"/>
      <c r="F63" s="5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</row>
    <row r="64" spans="1:22" s="86" customFormat="1" ht="30">
      <c r="A64" s="114" t="s">
        <v>283</v>
      </c>
      <c r="B64" s="113" t="s">
        <v>263</v>
      </c>
      <c r="C64" s="108" t="s">
        <v>401</v>
      </c>
      <c r="D64" s="114"/>
      <c r="E64" s="57"/>
      <c r="F64" s="5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</row>
    <row r="65" spans="1:22" s="86" customFormat="1" ht="45">
      <c r="A65" s="114" t="s">
        <v>284</v>
      </c>
      <c r="B65" s="113" t="s">
        <v>264</v>
      </c>
      <c r="C65" s="108" t="s">
        <v>239</v>
      </c>
      <c r="D65" s="114"/>
      <c r="E65" s="57"/>
      <c r="F65" s="5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</row>
    <row r="66" spans="1:22" s="86" customFormat="1" ht="45">
      <c r="A66" s="114" t="s">
        <v>285</v>
      </c>
      <c r="B66" s="113" t="s">
        <v>265</v>
      </c>
      <c r="C66" s="108" t="s">
        <v>239</v>
      </c>
      <c r="D66" s="114"/>
      <c r="E66" s="57"/>
      <c r="F66" s="5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</row>
    <row r="67" spans="1:22" s="86" customFormat="1" ht="30">
      <c r="A67" s="114" t="s">
        <v>448</v>
      </c>
      <c r="B67" s="113" t="s">
        <v>286</v>
      </c>
      <c r="C67" s="108" t="s">
        <v>239</v>
      </c>
      <c r="D67" s="114"/>
      <c r="E67" s="57"/>
      <c r="F67" s="5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</row>
    <row r="68" spans="1:22" s="86" customFormat="1" ht="15">
      <c r="A68" s="114" t="s">
        <v>308</v>
      </c>
      <c r="B68" s="113" t="s">
        <v>287</v>
      </c>
      <c r="C68" s="108" t="s">
        <v>239</v>
      </c>
      <c r="D68" s="114"/>
      <c r="E68" s="57"/>
      <c r="F68" s="5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</row>
    <row r="69" spans="1:22" s="86" customFormat="1" ht="30">
      <c r="A69" s="114" t="s">
        <v>309</v>
      </c>
      <c r="B69" s="113" t="s">
        <v>288</v>
      </c>
      <c r="C69" s="108" t="s">
        <v>239</v>
      </c>
      <c r="D69" s="114"/>
      <c r="E69" s="57"/>
      <c r="F69" s="5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</row>
    <row r="70" spans="1:22" s="86" customFormat="1" ht="45">
      <c r="A70" s="114" t="s">
        <v>310</v>
      </c>
      <c r="B70" s="113" t="s">
        <v>289</v>
      </c>
      <c r="C70" s="108" t="s">
        <v>27</v>
      </c>
      <c r="D70" s="114"/>
      <c r="E70" s="57"/>
      <c r="F70" s="5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</row>
    <row r="71" spans="1:22" s="86" customFormat="1" ht="30">
      <c r="A71" s="114" t="s">
        <v>311</v>
      </c>
      <c r="B71" s="113" t="s">
        <v>290</v>
      </c>
      <c r="C71" s="108" t="s">
        <v>27</v>
      </c>
      <c r="D71" s="114"/>
      <c r="E71" s="57"/>
      <c r="F71" s="5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</row>
    <row r="72" spans="1:22" s="86" customFormat="1" ht="30">
      <c r="A72" s="114" t="s">
        <v>312</v>
      </c>
      <c r="B72" s="113" t="s">
        <v>291</v>
      </c>
      <c r="C72" s="108" t="s">
        <v>27</v>
      </c>
      <c r="D72" s="114"/>
      <c r="E72" s="57"/>
      <c r="F72" s="5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</row>
    <row r="73" spans="1:22" s="86" customFormat="1" ht="15">
      <c r="A73" s="114" t="s">
        <v>313</v>
      </c>
      <c r="B73" s="113" t="s">
        <v>292</v>
      </c>
      <c r="C73" s="108" t="s">
        <v>27</v>
      </c>
      <c r="D73" s="114"/>
      <c r="E73" s="57"/>
      <c r="F73" s="5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</row>
    <row r="74" spans="1:22" s="86" customFormat="1" ht="15">
      <c r="A74" s="114" t="s">
        <v>314</v>
      </c>
      <c r="B74" s="113" t="s">
        <v>293</v>
      </c>
      <c r="C74" s="108" t="s">
        <v>226</v>
      </c>
      <c r="D74" s="114"/>
      <c r="E74" s="57"/>
      <c r="F74" s="5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1:22" s="86" customFormat="1" ht="15">
      <c r="A75" s="114" t="s">
        <v>315</v>
      </c>
      <c r="B75" s="113" t="s">
        <v>294</v>
      </c>
      <c r="C75" s="108" t="s">
        <v>239</v>
      </c>
      <c r="D75" s="114"/>
      <c r="E75" s="57"/>
      <c r="F75" s="5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</row>
    <row r="76" spans="1:22" s="86" customFormat="1" ht="15">
      <c r="A76" s="114" t="s">
        <v>316</v>
      </c>
      <c r="B76" s="113" t="s">
        <v>295</v>
      </c>
      <c r="C76" s="108" t="s">
        <v>27</v>
      </c>
      <c r="D76" s="114"/>
      <c r="E76" s="57"/>
      <c r="F76" s="5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</row>
    <row r="77" spans="1:22" s="86" customFormat="1" ht="15">
      <c r="A77" s="114" t="s">
        <v>317</v>
      </c>
      <c r="B77" s="113" t="s">
        <v>296</v>
      </c>
      <c r="C77" s="108" t="s">
        <v>27</v>
      </c>
      <c r="D77" s="114"/>
      <c r="E77" s="57"/>
      <c r="F77" s="5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</row>
    <row r="78" spans="1:22" s="86" customFormat="1" ht="15">
      <c r="A78" s="114" t="s">
        <v>318</v>
      </c>
      <c r="B78" s="113" t="s">
        <v>297</v>
      </c>
      <c r="C78" s="108" t="s">
        <v>27</v>
      </c>
      <c r="D78" s="114"/>
      <c r="E78" s="57"/>
      <c r="F78" s="5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</row>
    <row r="79" spans="1:22" s="86" customFormat="1" ht="15">
      <c r="A79" s="114" t="s">
        <v>319</v>
      </c>
      <c r="B79" s="113" t="s">
        <v>298</v>
      </c>
      <c r="C79" s="108" t="s">
        <v>226</v>
      </c>
      <c r="D79" s="114"/>
      <c r="E79" s="57"/>
      <c r="F79" s="5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</row>
    <row r="80" spans="1:22" s="86" customFormat="1" ht="45">
      <c r="A80" s="114" t="s">
        <v>454</v>
      </c>
      <c r="B80" s="113" t="s">
        <v>299</v>
      </c>
      <c r="C80" s="108" t="s">
        <v>226</v>
      </c>
      <c r="D80" s="114"/>
      <c r="E80" s="57"/>
      <c r="F80" s="5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</row>
    <row r="81" spans="1:22" s="86" customFormat="1" ht="15">
      <c r="A81" s="114" t="s">
        <v>1</v>
      </c>
      <c r="B81" s="113" t="s">
        <v>300</v>
      </c>
      <c r="C81" s="108" t="s">
        <v>226</v>
      </c>
      <c r="D81" s="114"/>
      <c r="E81" s="57"/>
      <c r="F81" s="5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</row>
    <row r="82" spans="1:22" s="86" customFormat="1" ht="15">
      <c r="A82" s="114" t="s">
        <v>2</v>
      </c>
      <c r="B82" s="113" t="s">
        <v>301</v>
      </c>
      <c r="C82" s="108" t="s">
        <v>226</v>
      </c>
      <c r="D82" s="114"/>
      <c r="E82" s="57"/>
      <c r="F82" s="5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</row>
    <row r="83" spans="1:22" s="86" customFormat="1" ht="45">
      <c r="A83" s="114" t="s">
        <v>449</v>
      </c>
      <c r="B83" s="113" t="s">
        <v>302</v>
      </c>
      <c r="C83" s="108" t="s">
        <v>226</v>
      </c>
      <c r="D83" s="114"/>
      <c r="E83" s="78"/>
      <c r="F83" s="5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</row>
    <row r="84" spans="1:22" s="86" customFormat="1" ht="15">
      <c r="A84" s="114" t="s">
        <v>1</v>
      </c>
      <c r="B84" s="113" t="s">
        <v>303</v>
      </c>
      <c r="C84" s="108" t="s">
        <v>226</v>
      </c>
      <c r="D84" s="114"/>
      <c r="E84" s="78"/>
      <c r="F84" s="5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</row>
    <row r="85" spans="1:22" s="86" customFormat="1" ht="15">
      <c r="A85" s="114" t="s">
        <v>2</v>
      </c>
      <c r="B85" s="113" t="s">
        <v>304</v>
      </c>
      <c r="C85" s="108" t="s">
        <v>226</v>
      </c>
      <c r="D85" s="114"/>
      <c r="E85" s="78"/>
      <c r="F85" s="5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</row>
    <row r="86" spans="1:22" s="86" customFormat="1" ht="30">
      <c r="A86" s="114" t="s">
        <v>455</v>
      </c>
      <c r="B86" s="113" t="s">
        <v>305</v>
      </c>
      <c r="C86" s="108" t="s">
        <v>400</v>
      </c>
      <c r="D86" s="114"/>
      <c r="E86" s="78"/>
      <c r="F86" s="5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</row>
    <row r="87" spans="1:22" s="86" customFormat="1" ht="18">
      <c r="A87" s="114" t="s">
        <v>1</v>
      </c>
      <c r="B87" s="113" t="s">
        <v>306</v>
      </c>
      <c r="C87" s="108" t="s">
        <v>400</v>
      </c>
      <c r="D87" s="114"/>
      <c r="E87" s="78"/>
      <c r="F87" s="5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</row>
    <row r="88" spans="1:22" s="86" customFormat="1" ht="18">
      <c r="A88" s="114" t="s">
        <v>2</v>
      </c>
      <c r="B88" s="113" t="s">
        <v>307</v>
      </c>
      <c r="C88" s="108" t="s">
        <v>400</v>
      </c>
      <c r="D88" s="114"/>
      <c r="E88" s="78"/>
      <c r="F88" s="5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</row>
    <row r="89" spans="1:22" s="86" customFormat="1" ht="15">
      <c r="A89" s="114" t="s">
        <v>28</v>
      </c>
      <c r="B89" s="113" t="s">
        <v>3</v>
      </c>
      <c r="C89" s="108" t="s">
        <v>27</v>
      </c>
      <c r="D89" s="114"/>
      <c r="E89" s="57"/>
      <c r="F89" s="5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</row>
    <row r="90" spans="1:22" s="86" customFormat="1" ht="30">
      <c r="A90" s="114" t="s">
        <v>456</v>
      </c>
      <c r="B90" s="113" t="s">
        <v>4</v>
      </c>
      <c r="C90" s="108" t="s">
        <v>27</v>
      </c>
      <c r="D90" s="114"/>
      <c r="E90" s="57"/>
      <c r="F90" s="5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</row>
    <row r="91" spans="1:22" s="86" customFormat="1" ht="15">
      <c r="A91" s="114" t="s">
        <v>1</v>
      </c>
      <c r="B91" s="113" t="s">
        <v>5</v>
      </c>
      <c r="C91" s="108" t="s">
        <v>27</v>
      </c>
      <c r="D91" s="114"/>
      <c r="E91" s="57"/>
      <c r="F91" s="5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</row>
    <row r="92" spans="1:22" s="86" customFormat="1" ht="15">
      <c r="A92" s="114" t="s">
        <v>2</v>
      </c>
      <c r="B92" s="113" t="s">
        <v>6</v>
      </c>
      <c r="C92" s="108" t="s">
        <v>27</v>
      </c>
      <c r="D92" s="114"/>
      <c r="E92" s="57"/>
      <c r="F92" s="5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</row>
    <row r="93" spans="1:22" s="86" customFormat="1" ht="15">
      <c r="A93" s="114" t="s">
        <v>29</v>
      </c>
      <c r="B93" s="113" t="s">
        <v>7</v>
      </c>
      <c r="C93" s="108" t="s">
        <v>239</v>
      </c>
      <c r="D93" s="114"/>
      <c r="E93" s="78"/>
      <c r="F93" s="5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</row>
    <row r="94" spans="1:22" s="86" customFormat="1" ht="30">
      <c r="A94" s="114" t="s">
        <v>446</v>
      </c>
      <c r="B94" s="113" t="s">
        <v>8</v>
      </c>
      <c r="C94" s="108" t="s">
        <v>239</v>
      </c>
      <c r="D94" s="114"/>
      <c r="E94" s="78"/>
      <c r="F94" s="5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</row>
    <row r="95" spans="1:22" s="134" customFormat="1" ht="15">
      <c r="A95" s="114" t="s">
        <v>1</v>
      </c>
      <c r="B95" s="113" t="s">
        <v>9</v>
      </c>
      <c r="C95" s="108" t="s">
        <v>239</v>
      </c>
      <c r="D95" s="114"/>
      <c r="E95" s="78"/>
      <c r="F95" s="5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</row>
    <row r="96" spans="1:22" s="134" customFormat="1" ht="15">
      <c r="A96" s="114" t="s">
        <v>2</v>
      </c>
      <c r="B96" s="113" t="s">
        <v>10</v>
      </c>
      <c r="C96" s="108" t="s">
        <v>239</v>
      </c>
      <c r="D96" s="114"/>
      <c r="E96" s="78"/>
      <c r="F96" s="5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</row>
    <row r="97" spans="1:22" s="86" customFormat="1" ht="45">
      <c r="A97" s="114" t="s">
        <v>402</v>
      </c>
      <c r="B97" s="113" t="s">
        <v>11</v>
      </c>
      <c r="C97" s="108" t="s">
        <v>239</v>
      </c>
      <c r="D97" s="114"/>
      <c r="E97" s="78"/>
      <c r="F97" s="5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</row>
    <row r="98" spans="1:22" s="134" customFormat="1" ht="15">
      <c r="A98" s="114" t="s">
        <v>1</v>
      </c>
      <c r="B98" s="113" t="s">
        <v>12</v>
      </c>
      <c r="C98" s="108" t="s">
        <v>239</v>
      </c>
      <c r="D98" s="114"/>
      <c r="E98" s="57"/>
      <c r="F98" s="5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</row>
    <row r="99" spans="1:22" s="134" customFormat="1" ht="15">
      <c r="A99" s="114" t="s">
        <v>2</v>
      </c>
      <c r="B99" s="113" t="s">
        <v>13</v>
      </c>
      <c r="C99" s="108" t="s">
        <v>239</v>
      </c>
      <c r="D99" s="114"/>
      <c r="E99" s="78"/>
      <c r="F99" s="5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</row>
    <row r="100" spans="1:22" s="86" customFormat="1" ht="30">
      <c r="A100" s="114" t="s">
        <v>457</v>
      </c>
      <c r="B100" s="113" t="s">
        <v>14</v>
      </c>
      <c r="C100" s="108" t="s">
        <v>400</v>
      </c>
      <c r="D100" s="114"/>
      <c r="E100" s="78"/>
      <c r="F100" s="5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</row>
    <row r="101" spans="1:22" s="134" customFormat="1" ht="18">
      <c r="A101" s="114" t="s">
        <v>1</v>
      </c>
      <c r="B101" s="113" t="s">
        <v>15</v>
      </c>
      <c r="C101" s="108" t="s">
        <v>400</v>
      </c>
      <c r="D101" s="114"/>
      <c r="E101" s="57"/>
      <c r="F101" s="5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</row>
    <row r="102" spans="1:22" s="134" customFormat="1" ht="18">
      <c r="A102" s="114" t="s">
        <v>2</v>
      </c>
      <c r="B102" s="113" t="s">
        <v>16</v>
      </c>
      <c r="C102" s="108" t="s">
        <v>400</v>
      </c>
      <c r="D102" s="114"/>
      <c r="E102" s="78"/>
      <c r="F102" s="5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</row>
    <row r="103" spans="1:22" s="86" customFormat="1" ht="15">
      <c r="A103" s="114" t="s">
        <v>30</v>
      </c>
      <c r="B103" s="113" t="s">
        <v>17</v>
      </c>
      <c r="C103" s="108" t="s">
        <v>27</v>
      </c>
      <c r="D103" s="114"/>
      <c r="E103" s="57"/>
      <c r="F103" s="5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</row>
    <row r="104" spans="1:22" s="86" customFormat="1" ht="30">
      <c r="A104" s="114" t="s">
        <v>447</v>
      </c>
      <c r="B104" s="113" t="s">
        <v>18</v>
      </c>
      <c r="C104" s="108" t="s">
        <v>27</v>
      </c>
      <c r="D104" s="114"/>
      <c r="E104" s="57"/>
      <c r="F104" s="5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</row>
    <row r="105" spans="1:22" s="134" customFormat="1" ht="15">
      <c r="A105" s="114" t="s">
        <v>1</v>
      </c>
      <c r="B105" s="113" t="s">
        <v>19</v>
      </c>
      <c r="C105" s="108" t="s">
        <v>27</v>
      </c>
      <c r="D105" s="114"/>
      <c r="E105" s="57"/>
      <c r="F105" s="5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</row>
    <row r="106" spans="1:22" s="134" customFormat="1" ht="15">
      <c r="A106" s="114" t="s">
        <v>2</v>
      </c>
      <c r="B106" s="113" t="s">
        <v>20</v>
      </c>
      <c r="C106" s="108" t="s">
        <v>27</v>
      </c>
      <c r="D106" s="114"/>
      <c r="E106" s="57"/>
      <c r="F106" s="5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</row>
    <row r="107" spans="1:22" s="86" customFormat="1" ht="30">
      <c r="A107" s="114" t="s">
        <v>458</v>
      </c>
      <c r="B107" s="113" t="s">
        <v>21</v>
      </c>
      <c r="C107" s="108" t="s">
        <v>400</v>
      </c>
      <c r="D107" s="114"/>
      <c r="E107" s="57"/>
      <c r="F107" s="5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</row>
    <row r="108" spans="1:22" s="134" customFormat="1" ht="18">
      <c r="A108" s="114" t="s">
        <v>1</v>
      </c>
      <c r="B108" s="113" t="s">
        <v>22</v>
      </c>
      <c r="C108" s="108" t="s">
        <v>400</v>
      </c>
      <c r="D108" s="114"/>
      <c r="E108" s="57"/>
      <c r="F108" s="5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</row>
    <row r="109" spans="1:22" s="134" customFormat="1" ht="18">
      <c r="A109" s="114" t="s">
        <v>2</v>
      </c>
      <c r="B109" s="113" t="s">
        <v>23</v>
      </c>
      <c r="C109" s="108" t="s">
        <v>400</v>
      </c>
      <c r="D109" s="114"/>
      <c r="E109" s="57"/>
      <c r="F109" s="5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</row>
    <row r="110" spans="1:22" s="86" customFormat="1" ht="30">
      <c r="A110" s="114" t="s">
        <v>459</v>
      </c>
      <c r="B110" s="113" t="s">
        <v>24</v>
      </c>
      <c r="C110" s="108" t="s">
        <v>27</v>
      </c>
      <c r="D110" s="114"/>
      <c r="E110" s="57"/>
      <c r="F110" s="5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</row>
    <row r="111" spans="1:22" s="134" customFormat="1" ht="15">
      <c r="A111" s="114" t="s">
        <v>243</v>
      </c>
      <c r="B111" s="113" t="s">
        <v>25</v>
      </c>
      <c r="C111" s="108" t="s">
        <v>27</v>
      </c>
      <c r="D111" s="114"/>
      <c r="E111" s="57"/>
      <c r="F111" s="5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</row>
    <row r="112" spans="1:22" s="134" customFormat="1" ht="15">
      <c r="A112" s="114" t="s">
        <v>244</v>
      </c>
      <c r="B112" s="113" t="s">
        <v>26</v>
      </c>
      <c r="C112" s="108" t="s">
        <v>27</v>
      </c>
      <c r="D112" s="114"/>
      <c r="E112" s="57"/>
      <c r="F112" s="5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</row>
    <row r="113" spans="1:22" s="86" customFormat="1" ht="30">
      <c r="A113" s="114" t="s">
        <v>460</v>
      </c>
      <c r="B113" s="113" t="s">
        <v>31</v>
      </c>
      <c r="C113" s="108" t="s">
        <v>239</v>
      </c>
      <c r="D113" s="114"/>
      <c r="E113" s="57"/>
      <c r="F113" s="5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</row>
    <row r="114" spans="1:22" s="134" customFormat="1" ht="15">
      <c r="A114" s="114" t="s">
        <v>243</v>
      </c>
      <c r="B114" s="113" t="s">
        <v>32</v>
      </c>
      <c r="C114" s="108" t="s">
        <v>239</v>
      </c>
      <c r="D114" s="114"/>
      <c r="E114" s="57"/>
      <c r="F114" s="5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</row>
    <row r="115" spans="1:22" s="134" customFormat="1" ht="15">
      <c r="A115" s="114" t="s">
        <v>244</v>
      </c>
      <c r="B115" s="113" t="s">
        <v>33</v>
      </c>
      <c r="C115" s="108" t="s">
        <v>239</v>
      </c>
      <c r="D115" s="114"/>
      <c r="E115" s="57"/>
      <c r="F115" s="5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</row>
    <row r="116" spans="1:22" s="86" customFormat="1" ht="30">
      <c r="A116" s="114" t="s">
        <v>461</v>
      </c>
      <c r="B116" s="113" t="s">
        <v>34</v>
      </c>
      <c r="C116" s="108" t="s">
        <v>400</v>
      </c>
      <c r="D116" s="114"/>
      <c r="E116" s="57"/>
      <c r="F116" s="5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</row>
    <row r="117" spans="1:22" s="134" customFormat="1" ht="18">
      <c r="A117" s="114" t="s">
        <v>243</v>
      </c>
      <c r="B117" s="113" t="s">
        <v>35</v>
      </c>
      <c r="C117" s="108" t="s">
        <v>400</v>
      </c>
      <c r="D117" s="114"/>
      <c r="E117" s="57"/>
      <c r="F117" s="5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</row>
    <row r="118" spans="1:22" s="134" customFormat="1" ht="18">
      <c r="A118" s="114" t="s">
        <v>244</v>
      </c>
      <c r="B118" s="113" t="s">
        <v>36</v>
      </c>
      <c r="C118" s="108" t="s">
        <v>400</v>
      </c>
      <c r="D118" s="114"/>
      <c r="E118" s="57"/>
      <c r="F118" s="5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</row>
    <row r="119" spans="1:22" s="86" customFormat="1" ht="30">
      <c r="A119" s="114" t="s">
        <v>53</v>
      </c>
      <c r="B119" s="113" t="s">
        <v>37</v>
      </c>
      <c r="C119" s="108" t="s">
        <v>27</v>
      </c>
      <c r="D119" s="114"/>
      <c r="E119" s="57"/>
      <c r="F119" s="5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</row>
    <row r="120" spans="1:22" s="86" customFormat="1" ht="30">
      <c r="A120" s="114" t="s">
        <v>54</v>
      </c>
      <c r="B120" s="113" t="s">
        <v>38</v>
      </c>
      <c r="C120" s="108" t="s">
        <v>27</v>
      </c>
      <c r="D120" s="114"/>
      <c r="E120" s="57"/>
      <c r="F120" s="5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</row>
    <row r="121" spans="1:22" s="86" customFormat="1" ht="15">
      <c r="A121" s="133" t="s">
        <v>55</v>
      </c>
      <c r="B121" s="113" t="s">
        <v>39</v>
      </c>
      <c r="C121" s="108" t="s">
        <v>239</v>
      </c>
      <c r="D121" s="133"/>
      <c r="E121" s="118"/>
      <c r="F121" s="108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</row>
    <row r="122" spans="1:22" s="86" customFormat="1" ht="30">
      <c r="A122" s="114" t="s">
        <v>56</v>
      </c>
      <c r="B122" s="113" t="s">
        <v>40</v>
      </c>
      <c r="C122" s="108" t="s">
        <v>239</v>
      </c>
      <c r="D122" s="114"/>
      <c r="E122" s="57"/>
      <c r="F122" s="5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</row>
    <row r="123" spans="1:22" s="86" customFormat="1" ht="30">
      <c r="A123" s="114" t="s">
        <v>0</v>
      </c>
      <c r="B123" s="113" t="s">
        <v>41</v>
      </c>
      <c r="C123" s="108" t="s">
        <v>239</v>
      </c>
      <c r="D123" s="114"/>
      <c r="E123" s="57"/>
      <c r="F123" s="5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</row>
    <row r="124" spans="1:22" s="86" customFormat="1" ht="15">
      <c r="A124" s="114" t="s">
        <v>269</v>
      </c>
      <c r="B124" s="113" t="s">
        <v>42</v>
      </c>
      <c r="C124" s="108" t="s">
        <v>239</v>
      </c>
      <c r="D124" s="114"/>
      <c r="E124" s="57"/>
      <c r="F124" s="5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</row>
    <row r="125" spans="1:22" s="86" customFormat="1" ht="15">
      <c r="A125" s="114" t="s">
        <v>270</v>
      </c>
      <c r="B125" s="113" t="s">
        <v>43</v>
      </c>
      <c r="C125" s="108" t="s">
        <v>239</v>
      </c>
      <c r="D125" s="114"/>
      <c r="E125" s="57"/>
      <c r="F125" s="5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</row>
    <row r="126" spans="1:22" s="86" customFormat="1" ht="30">
      <c r="A126" s="114" t="s">
        <v>271</v>
      </c>
      <c r="B126" s="113" t="s">
        <v>44</v>
      </c>
      <c r="C126" s="108" t="s">
        <v>239</v>
      </c>
      <c r="D126" s="114"/>
      <c r="E126" s="57"/>
      <c r="F126" s="5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</row>
    <row r="127" spans="1:22" s="86" customFormat="1" ht="30">
      <c r="A127" s="114" t="s">
        <v>57</v>
      </c>
      <c r="B127" s="113" t="s">
        <v>45</v>
      </c>
      <c r="C127" s="108" t="s">
        <v>400</v>
      </c>
      <c r="D127" s="114"/>
      <c r="E127" s="57"/>
      <c r="F127" s="5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</row>
    <row r="128" spans="1:22" s="86" customFormat="1" ht="30">
      <c r="A128" s="114" t="s">
        <v>58</v>
      </c>
      <c r="B128" s="113" t="s">
        <v>46</v>
      </c>
      <c r="C128" s="108" t="s">
        <v>400</v>
      </c>
      <c r="D128" s="114"/>
      <c r="E128" s="57"/>
      <c r="F128" s="5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</row>
    <row r="129" spans="1:22" s="86" customFormat="1" ht="45">
      <c r="A129" s="114" t="s">
        <v>59</v>
      </c>
      <c r="B129" s="113" t="s">
        <v>47</v>
      </c>
      <c r="C129" s="108" t="s">
        <v>239</v>
      </c>
      <c r="D129" s="114"/>
      <c r="E129" s="57"/>
      <c r="F129" s="5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</row>
    <row r="130" spans="1:22" s="86" customFormat="1" ht="30">
      <c r="A130" s="114" t="s">
        <v>60</v>
      </c>
      <c r="B130" s="113" t="s">
        <v>48</v>
      </c>
      <c r="C130" s="108" t="s">
        <v>239</v>
      </c>
      <c r="D130" s="114"/>
      <c r="E130" s="57"/>
      <c r="F130" s="5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</row>
    <row r="131" spans="1:22" s="86" customFormat="1" ht="45">
      <c r="A131" s="114" t="s">
        <v>61</v>
      </c>
      <c r="B131" s="113" t="s">
        <v>49</v>
      </c>
      <c r="C131" s="108" t="s">
        <v>27</v>
      </c>
      <c r="D131" s="114"/>
      <c r="E131" s="57"/>
      <c r="F131" s="5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</row>
    <row r="132" spans="1:22" s="86" customFormat="1" ht="15">
      <c r="A132" s="114" t="s">
        <v>62</v>
      </c>
      <c r="B132" s="113" t="s">
        <v>50</v>
      </c>
      <c r="C132" s="108" t="s">
        <v>27</v>
      </c>
      <c r="D132" s="114"/>
      <c r="E132" s="57"/>
      <c r="F132" s="5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</row>
    <row r="133" spans="1:22" s="86" customFormat="1" ht="30">
      <c r="A133" s="114" t="s">
        <v>63</v>
      </c>
      <c r="B133" s="113" t="s">
        <v>51</v>
      </c>
      <c r="C133" s="108" t="s">
        <v>27</v>
      </c>
      <c r="D133" s="114"/>
      <c r="E133" s="57"/>
      <c r="F133" s="5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</row>
    <row r="134" spans="1:22" s="86" customFormat="1" ht="15">
      <c r="A134" s="114" t="s">
        <v>64</v>
      </c>
      <c r="B134" s="113" t="s">
        <v>52</v>
      </c>
      <c r="C134" s="108" t="s">
        <v>27</v>
      </c>
      <c r="D134" s="114"/>
      <c r="E134" s="57"/>
      <c r="F134" s="5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</row>
    <row r="135" spans="1:22" s="86" customFormat="1" ht="30">
      <c r="A135" s="114" t="s">
        <v>81</v>
      </c>
      <c r="B135" s="113" t="s">
        <v>65</v>
      </c>
      <c r="C135" s="108" t="s">
        <v>239</v>
      </c>
      <c r="D135" s="114"/>
      <c r="E135" s="78"/>
      <c r="F135" s="5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</row>
    <row r="136" spans="1:22" s="134" customFormat="1" ht="15">
      <c r="A136" s="114" t="s">
        <v>82</v>
      </c>
      <c r="B136" s="113" t="s">
        <v>66</v>
      </c>
      <c r="C136" s="108" t="s">
        <v>239</v>
      </c>
      <c r="D136" s="114"/>
      <c r="E136" s="57"/>
      <c r="F136" s="5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</row>
    <row r="137" spans="1:22" s="86" customFormat="1" ht="45">
      <c r="A137" s="114" t="s">
        <v>83</v>
      </c>
      <c r="B137" s="113" t="s">
        <v>67</v>
      </c>
      <c r="C137" s="108" t="s">
        <v>239</v>
      </c>
      <c r="D137" s="114"/>
      <c r="E137" s="57"/>
      <c r="F137" s="5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</row>
    <row r="138" spans="1:22" s="86" customFormat="1" ht="45">
      <c r="A138" s="114" t="s">
        <v>84</v>
      </c>
      <c r="B138" s="113" t="s">
        <v>68</v>
      </c>
      <c r="C138" s="108" t="s">
        <v>239</v>
      </c>
      <c r="D138" s="114"/>
      <c r="E138" s="57"/>
      <c r="F138" s="5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</row>
    <row r="139" spans="1:22" s="86" customFormat="1" ht="30">
      <c r="A139" s="114" t="s">
        <v>85</v>
      </c>
      <c r="B139" s="113" t="s">
        <v>69</v>
      </c>
      <c r="C139" s="108" t="s">
        <v>239</v>
      </c>
      <c r="D139" s="114"/>
      <c r="E139" s="57"/>
      <c r="F139" s="5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</row>
    <row r="140" spans="1:22" s="134" customFormat="1" ht="15">
      <c r="A140" s="114" t="s">
        <v>86</v>
      </c>
      <c r="B140" s="113" t="s">
        <v>70</v>
      </c>
      <c r="C140" s="108" t="s">
        <v>239</v>
      </c>
      <c r="D140" s="114"/>
      <c r="E140" s="57"/>
      <c r="F140" s="5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</row>
    <row r="141" spans="1:22" s="86" customFormat="1" ht="45">
      <c r="A141" s="114" t="s">
        <v>87</v>
      </c>
      <c r="B141" s="113" t="s">
        <v>71</v>
      </c>
      <c r="C141" s="108" t="s">
        <v>239</v>
      </c>
      <c r="D141" s="114"/>
      <c r="E141" s="57"/>
      <c r="F141" s="5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</row>
    <row r="142" spans="1:22" s="86" customFormat="1" ht="30">
      <c r="A142" s="114" t="s">
        <v>88</v>
      </c>
      <c r="B142" s="113" t="s">
        <v>72</v>
      </c>
      <c r="C142" s="108" t="s">
        <v>27</v>
      </c>
      <c r="D142" s="114"/>
      <c r="E142" s="57"/>
      <c r="F142" s="5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</row>
    <row r="143" spans="1:22" s="86" customFormat="1" ht="45">
      <c r="A143" s="114" t="s">
        <v>89</v>
      </c>
      <c r="B143" s="113" t="s">
        <v>73</v>
      </c>
      <c r="C143" s="108" t="s">
        <v>27</v>
      </c>
      <c r="D143" s="114"/>
      <c r="E143" s="57"/>
      <c r="F143" s="5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</row>
    <row r="144" spans="1:22" s="86" customFormat="1" ht="30">
      <c r="A144" s="114" t="s">
        <v>90</v>
      </c>
      <c r="B144" s="113" t="s">
        <v>74</v>
      </c>
      <c r="C144" s="108" t="s">
        <v>27</v>
      </c>
      <c r="D144" s="114"/>
      <c r="E144" s="57"/>
      <c r="F144" s="5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</row>
    <row r="145" spans="1:22" s="86" customFormat="1" ht="30">
      <c r="A145" s="114" t="s">
        <v>91</v>
      </c>
      <c r="B145" s="113" t="s">
        <v>75</v>
      </c>
      <c r="C145" s="108" t="s">
        <v>27</v>
      </c>
      <c r="D145" s="114"/>
      <c r="E145" s="57"/>
      <c r="F145" s="5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</row>
    <row r="146" spans="1:22" s="86" customFormat="1" ht="45">
      <c r="A146" s="114" t="s">
        <v>92</v>
      </c>
      <c r="B146" s="113" t="s">
        <v>76</v>
      </c>
      <c r="C146" s="108" t="s">
        <v>226</v>
      </c>
      <c r="D146" s="114"/>
      <c r="E146" s="57"/>
      <c r="F146" s="5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</row>
    <row r="147" spans="1:22" s="86" customFormat="1" ht="30">
      <c r="A147" s="114" t="s">
        <v>93</v>
      </c>
      <c r="B147" s="113" t="s">
        <v>77</v>
      </c>
      <c r="C147" s="108" t="s">
        <v>239</v>
      </c>
      <c r="D147" s="114"/>
      <c r="E147" s="57"/>
      <c r="F147" s="5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</row>
    <row r="148" spans="1:22" s="86" customFormat="1" ht="30">
      <c r="A148" s="114" t="s">
        <v>94</v>
      </c>
      <c r="B148" s="113" t="s">
        <v>78</v>
      </c>
      <c r="C148" s="108" t="s">
        <v>27</v>
      </c>
      <c r="D148" s="114"/>
      <c r="E148" s="57"/>
      <c r="F148" s="5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</row>
    <row r="149" spans="1:22" s="134" customFormat="1" ht="15">
      <c r="A149" s="114" t="s">
        <v>95</v>
      </c>
      <c r="B149" s="113" t="s">
        <v>79</v>
      </c>
      <c r="C149" s="108" t="s">
        <v>27</v>
      </c>
      <c r="D149" s="114"/>
      <c r="E149" s="57"/>
      <c r="F149" s="5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</row>
    <row r="150" spans="1:22" s="134" customFormat="1" ht="15">
      <c r="A150" s="114" t="s">
        <v>96</v>
      </c>
      <c r="B150" s="113" t="s">
        <v>80</v>
      </c>
      <c r="C150" s="108" t="s">
        <v>27</v>
      </c>
      <c r="D150" s="114"/>
      <c r="E150" s="57"/>
      <c r="F150" s="5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50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5"/>
  <sheetViews>
    <sheetView zoomScale="75" zoomScaleNormal="75" zoomScaleSheetLayoutView="100" workbookViewId="0" topLeftCell="A1">
      <selection activeCell="F14" sqref="F14"/>
    </sheetView>
  </sheetViews>
  <sheetFormatPr defaultColWidth="0.875" defaultRowHeight="12.75" outlineLevelRow="1"/>
  <cols>
    <col min="1" max="1" width="45.875" style="62" customWidth="1"/>
    <col min="2" max="2" width="4.375" style="62" customWidth="1"/>
    <col min="3" max="3" width="9.00390625" style="62" customWidth="1"/>
    <col min="4" max="4" width="8.00390625" style="62" customWidth="1"/>
    <col min="5" max="5" width="8.875" style="62" customWidth="1"/>
    <col min="6" max="6" width="8.00390625" style="62" customWidth="1"/>
    <col min="7" max="7" width="10.375" style="62" customWidth="1" collapsed="1"/>
    <col min="8" max="8" width="15.875" style="62" customWidth="1"/>
    <col min="9" max="9" width="10.00390625" style="62" customWidth="1"/>
    <col min="10" max="10" width="13.00390625" style="62" customWidth="1"/>
    <col min="11" max="11" width="15.00390625" style="62" customWidth="1"/>
    <col min="12" max="12" width="16.375" style="62" customWidth="1"/>
    <col min="13" max="13" width="9.625" style="62" customWidth="1"/>
    <col min="14" max="14" width="11.875" style="62" customWidth="1"/>
    <col min="15" max="15" width="8.125" style="62" customWidth="1"/>
    <col min="16" max="16" width="14.125" style="62" customWidth="1"/>
    <col min="17" max="16384" width="0.875" style="62" customWidth="1"/>
  </cols>
  <sheetData>
    <row r="1" spans="1:16" ht="123.75" customHeight="1">
      <c r="A1" s="195" t="s">
        <v>466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2.7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1:16" ht="12.75">
      <c r="A3" s="198" t="s">
        <v>102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s="86" customFormat="1" ht="43.5" customHeight="1">
      <c r="A4" s="186" t="s">
        <v>403</v>
      </c>
      <c r="B4" s="186" t="s">
        <v>137</v>
      </c>
      <c r="C4" s="186" t="s">
        <v>404</v>
      </c>
      <c r="D4" s="186" t="s">
        <v>97</v>
      </c>
      <c r="E4" s="186"/>
      <c r="F4" s="186" t="s">
        <v>98</v>
      </c>
      <c r="G4" s="186" t="s">
        <v>326</v>
      </c>
      <c r="H4" s="186"/>
      <c r="I4" s="186"/>
      <c r="J4" s="186"/>
      <c r="K4" s="186" t="s">
        <v>405</v>
      </c>
      <c r="L4" s="186"/>
      <c r="M4" s="186" t="s">
        <v>99</v>
      </c>
      <c r="N4" s="186"/>
      <c r="O4" s="186"/>
      <c r="P4" s="186"/>
    </row>
    <row r="5" spans="1:16" s="86" customFormat="1" ht="76.5" customHeight="1">
      <c r="A5" s="186"/>
      <c r="B5" s="186"/>
      <c r="C5" s="186"/>
      <c r="D5" s="87" t="s">
        <v>406</v>
      </c>
      <c r="E5" s="57" t="s">
        <v>407</v>
      </c>
      <c r="F5" s="186"/>
      <c r="G5" s="57" t="s">
        <v>174</v>
      </c>
      <c r="H5" s="57" t="s">
        <v>408</v>
      </c>
      <c r="I5" s="57" t="s">
        <v>176</v>
      </c>
      <c r="J5" s="57" t="s">
        <v>100</v>
      </c>
      <c r="K5" s="57" t="s">
        <v>101</v>
      </c>
      <c r="L5" s="57" t="s">
        <v>409</v>
      </c>
      <c r="M5" s="57" t="s">
        <v>174</v>
      </c>
      <c r="N5" s="57" t="s">
        <v>431</v>
      </c>
      <c r="O5" s="57" t="s">
        <v>176</v>
      </c>
      <c r="P5" s="57" t="s">
        <v>100</v>
      </c>
    </row>
    <row r="6" spans="1:16" s="88" customFormat="1" ht="14.25">
      <c r="A6" s="59">
        <v>1</v>
      </c>
      <c r="B6" s="59">
        <v>2</v>
      </c>
      <c r="C6" s="59">
        <v>3</v>
      </c>
      <c r="D6" s="59">
        <v>4</v>
      </c>
      <c r="E6" s="59"/>
      <c r="F6" s="59">
        <v>5</v>
      </c>
      <c r="G6" s="59">
        <v>6</v>
      </c>
      <c r="H6" s="59">
        <v>7</v>
      </c>
      <c r="I6" s="59">
        <v>8</v>
      </c>
      <c r="J6" s="59">
        <v>9</v>
      </c>
      <c r="K6" s="59">
        <v>10</v>
      </c>
      <c r="L6" s="59">
        <v>11</v>
      </c>
      <c r="M6" s="59">
        <v>12</v>
      </c>
      <c r="N6" s="59">
        <v>13</v>
      </c>
      <c r="O6" s="59">
        <v>14</v>
      </c>
      <c r="P6" s="59">
        <v>15</v>
      </c>
    </row>
    <row r="7" spans="1:16" s="91" customFormat="1" ht="14.25">
      <c r="A7" s="89" t="s">
        <v>410</v>
      </c>
      <c r="B7" s="90"/>
      <c r="C7" s="9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s="91" customFormat="1" ht="14.25">
      <c r="A8" s="92" t="s">
        <v>411</v>
      </c>
      <c r="B8" s="90"/>
      <c r="C8" s="90"/>
      <c r="D8" s="39"/>
      <c r="E8" s="39"/>
      <c r="F8" s="39"/>
      <c r="G8" s="39"/>
      <c r="H8" s="60">
        <f aca="true" t="shared" si="0" ref="H8:P8">SUM(H9:H98)</f>
        <v>0</v>
      </c>
      <c r="I8" s="60">
        <f t="shared" si="0"/>
        <v>0</v>
      </c>
      <c r="J8" s="60">
        <f t="shared" si="0"/>
        <v>0</v>
      </c>
      <c r="K8" s="60">
        <f t="shared" si="0"/>
        <v>0</v>
      </c>
      <c r="L8" s="60">
        <f t="shared" si="0"/>
        <v>0</v>
      </c>
      <c r="M8" s="60">
        <f t="shared" si="0"/>
        <v>0</v>
      </c>
      <c r="N8" s="60">
        <f t="shared" si="0"/>
        <v>0</v>
      </c>
      <c r="O8" s="60">
        <f t="shared" si="0"/>
        <v>0</v>
      </c>
      <c r="P8" s="60">
        <f t="shared" si="0"/>
        <v>0</v>
      </c>
    </row>
    <row r="9" spans="1:24" s="91" customFormat="1" ht="12.75" customHeight="1">
      <c r="A9" s="40"/>
      <c r="B9" s="41" t="s">
        <v>141</v>
      </c>
      <c r="C9" s="93" t="s">
        <v>226</v>
      </c>
      <c r="D9" s="44"/>
      <c r="E9" s="42"/>
      <c r="F9" s="64"/>
      <c r="G9" s="61"/>
      <c r="H9" s="61"/>
      <c r="I9" s="61"/>
      <c r="J9" s="61"/>
      <c r="K9" s="94"/>
      <c r="L9" s="61">
        <f aca="true" t="shared" si="1" ref="L9:L16">N9+P9</f>
        <v>0</v>
      </c>
      <c r="M9" s="94"/>
      <c r="N9" s="61"/>
      <c r="O9" s="95"/>
      <c r="P9" s="95"/>
      <c r="Q9" s="96"/>
      <c r="R9" s="96"/>
      <c r="S9" s="96"/>
      <c r="T9" s="96"/>
      <c r="U9" s="96"/>
      <c r="V9" s="97"/>
      <c r="W9" s="97"/>
      <c r="X9" s="97"/>
    </row>
    <row r="10" spans="1:24" s="91" customFormat="1" ht="15">
      <c r="A10" s="40"/>
      <c r="B10" s="41" t="s">
        <v>142</v>
      </c>
      <c r="C10" s="93" t="s">
        <v>226</v>
      </c>
      <c r="D10" s="44"/>
      <c r="E10" s="42"/>
      <c r="F10" s="64"/>
      <c r="G10" s="61"/>
      <c r="H10" s="61"/>
      <c r="I10" s="61"/>
      <c r="J10" s="61"/>
      <c r="K10" s="94"/>
      <c r="L10" s="61">
        <f t="shared" si="1"/>
        <v>0</v>
      </c>
      <c r="M10" s="94"/>
      <c r="N10" s="61"/>
      <c r="O10" s="95"/>
      <c r="P10" s="95"/>
      <c r="Q10" s="96"/>
      <c r="R10" s="96"/>
      <c r="S10" s="96"/>
      <c r="T10" s="96"/>
      <c r="U10" s="96"/>
      <c r="V10" s="97"/>
      <c r="W10" s="97"/>
      <c r="X10" s="97"/>
    </row>
    <row r="11" spans="1:24" s="91" customFormat="1" ht="12.75" customHeight="1">
      <c r="A11" s="40"/>
      <c r="B11" s="41" t="s">
        <v>143</v>
      </c>
      <c r="C11" s="93" t="s">
        <v>324</v>
      </c>
      <c r="D11" s="45"/>
      <c r="E11" s="42"/>
      <c r="F11" s="98"/>
      <c r="G11" s="99"/>
      <c r="H11" s="61"/>
      <c r="I11" s="61"/>
      <c r="J11" s="61"/>
      <c r="K11" s="94"/>
      <c r="L11" s="61">
        <f t="shared" si="1"/>
        <v>0</v>
      </c>
      <c r="M11" s="94"/>
      <c r="N11" s="61"/>
      <c r="O11" s="95"/>
      <c r="P11" s="95"/>
      <c r="Q11" s="96"/>
      <c r="R11" s="96"/>
      <c r="S11" s="96"/>
      <c r="T11" s="96"/>
      <c r="U11" s="96"/>
      <c r="V11" s="97"/>
      <c r="W11" s="97"/>
      <c r="X11" s="97"/>
    </row>
    <row r="12" spans="1:24" s="91" customFormat="1" ht="14.25" customHeight="1">
      <c r="A12" s="40"/>
      <c r="B12" s="41" t="s">
        <v>144</v>
      </c>
      <c r="C12" s="93" t="s">
        <v>324</v>
      </c>
      <c r="D12" s="45"/>
      <c r="E12" s="42"/>
      <c r="F12" s="98"/>
      <c r="G12" s="99"/>
      <c r="H12" s="61"/>
      <c r="I12" s="61"/>
      <c r="J12" s="61"/>
      <c r="K12" s="94"/>
      <c r="L12" s="61">
        <f t="shared" si="1"/>
        <v>0</v>
      </c>
      <c r="M12" s="94"/>
      <c r="N12" s="61"/>
      <c r="O12" s="95"/>
      <c r="P12" s="95"/>
      <c r="Q12" s="96"/>
      <c r="R12" s="96"/>
      <c r="S12" s="96"/>
      <c r="T12" s="96"/>
      <c r="U12" s="96"/>
      <c r="V12" s="97"/>
      <c r="W12" s="97"/>
      <c r="X12" s="97"/>
    </row>
    <row r="13" spans="1:24" s="91" customFormat="1" ht="12.75" customHeight="1">
      <c r="A13" s="40"/>
      <c r="B13" s="41" t="s">
        <v>145</v>
      </c>
      <c r="C13" s="93" t="s">
        <v>324</v>
      </c>
      <c r="D13" s="64"/>
      <c r="E13" s="64"/>
      <c r="F13" s="64"/>
      <c r="G13" s="61"/>
      <c r="H13" s="61"/>
      <c r="I13" s="61"/>
      <c r="J13" s="61"/>
      <c r="K13" s="94"/>
      <c r="L13" s="61">
        <f t="shared" si="1"/>
        <v>0</v>
      </c>
      <c r="M13" s="94"/>
      <c r="N13" s="61"/>
      <c r="O13" s="95"/>
      <c r="P13" s="95"/>
      <c r="Q13" s="96"/>
      <c r="R13" s="96"/>
      <c r="S13" s="96"/>
      <c r="T13" s="96"/>
      <c r="U13" s="96"/>
      <c r="V13" s="97"/>
      <c r="W13" s="97"/>
      <c r="X13" s="97"/>
    </row>
    <row r="14" spans="1:24" s="102" customFormat="1" ht="12.75" customHeight="1">
      <c r="A14" s="40"/>
      <c r="B14" s="41" t="s">
        <v>146</v>
      </c>
      <c r="C14" s="93" t="s">
        <v>226</v>
      </c>
      <c r="D14" s="64"/>
      <c r="E14" s="64"/>
      <c r="F14" s="98"/>
      <c r="G14" s="61"/>
      <c r="H14" s="61"/>
      <c r="I14" s="61"/>
      <c r="J14" s="61"/>
      <c r="K14" s="94"/>
      <c r="L14" s="61">
        <f t="shared" si="1"/>
        <v>0</v>
      </c>
      <c r="M14" s="61"/>
      <c r="N14" s="61"/>
      <c r="O14" s="95"/>
      <c r="P14" s="95"/>
      <c r="Q14" s="100"/>
      <c r="R14" s="100"/>
      <c r="S14" s="100"/>
      <c r="T14" s="100"/>
      <c r="U14" s="100"/>
      <c r="V14" s="101"/>
      <c r="W14" s="101"/>
      <c r="X14" s="101"/>
    </row>
    <row r="15" spans="1:24" s="102" customFormat="1" ht="15">
      <c r="A15" s="40"/>
      <c r="B15" s="41" t="s">
        <v>147</v>
      </c>
      <c r="C15" s="93" t="s">
        <v>325</v>
      </c>
      <c r="D15" s="64"/>
      <c r="E15" s="64"/>
      <c r="F15" s="98"/>
      <c r="G15" s="61"/>
      <c r="H15" s="61"/>
      <c r="I15" s="61"/>
      <c r="J15" s="61"/>
      <c r="K15" s="94"/>
      <c r="L15" s="61">
        <f t="shared" si="1"/>
        <v>0</v>
      </c>
      <c r="M15" s="61"/>
      <c r="N15" s="61"/>
      <c r="O15" s="95"/>
      <c r="P15" s="95"/>
      <c r="Q15" s="100"/>
      <c r="R15" s="100"/>
      <c r="S15" s="100"/>
      <c r="T15" s="100"/>
      <c r="U15" s="100"/>
      <c r="V15" s="101"/>
      <c r="W15" s="101"/>
      <c r="X15" s="101"/>
    </row>
    <row r="16" spans="1:24" ht="12.75">
      <c r="A16" s="40"/>
      <c r="B16" s="41" t="s">
        <v>148</v>
      </c>
      <c r="C16" s="93" t="s">
        <v>324</v>
      </c>
      <c r="D16" s="64"/>
      <c r="E16" s="64"/>
      <c r="F16" s="64"/>
      <c r="G16" s="61"/>
      <c r="H16" s="61"/>
      <c r="I16" s="61"/>
      <c r="J16" s="61"/>
      <c r="K16" s="94"/>
      <c r="L16" s="61">
        <f t="shared" si="1"/>
        <v>0</v>
      </c>
      <c r="M16" s="61"/>
      <c r="N16" s="61"/>
      <c r="O16" s="95"/>
      <c r="P16" s="95"/>
      <c r="Q16" s="100"/>
      <c r="R16" s="100"/>
      <c r="S16" s="100"/>
      <c r="T16" s="100"/>
      <c r="U16" s="100"/>
      <c r="V16" s="103"/>
      <c r="W16" s="103"/>
      <c r="X16" s="103"/>
    </row>
    <row r="17" spans="1:24" ht="12.75">
      <c r="A17" s="40"/>
      <c r="B17" s="41" t="s">
        <v>149</v>
      </c>
      <c r="C17" s="93" t="s">
        <v>324</v>
      </c>
      <c r="D17" s="64"/>
      <c r="E17" s="64"/>
      <c r="F17" s="64"/>
      <c r="G17" s="61"/>
      <c r="H17" s="61"/>
      <c r="I17" s="61"/>
      <c r="J17" s="61"/>
      <c r="K17" s="94"/>
      <c r="L17" s="61">
        <f aca="true" t="shared" si="2" ref="L17:L36">N17+P17</f>
        <v>0</v>
      </c>
      <c r="M17" s="61"/>
      <c r="N17" s="61"/>
      <c r="O17" s="95"/>
      <c r="P17" s="95"/>
      <c r="Q17" s="100"/>
      <c r="R17" s="100"/>
      <c r="S17" s="100"/>
      <c r="T17" s="100"/>
      <c r="U17" s="100"/>
      <c r="V17" s="103"/>
      <c r="W17" s="103"/>
      <c r="X17" s="103"/>
    </row>
    <row r="18" spans="1:24" ht="12.75">
      <c r="A18" s="40"/>
      <c r="B18" s="41" t="s">
        <v>156</v>
      </c>
      <c r="C18" s="93" t="s">
        <v>324</v>
      </c>
      <c r="D18" s="64"/>
      <c r="E18" s="64"/>
      <c r="F18" s="98"/>
      <c r="G18" s="61"/>
      <c r="H18" s="61"/>
      <c r="I18" s="61"/>
      <c r="J18" s="61"/>
      <c r="K18" s="94"/>
      <c r="L18" s="61">
        <f>N18+P18</f>
        <v>0</v>
      </c>
      <c r="M18" s="61"/>
      <c r="N18" s="61"/>
      <c r="O18" s="95"/>
      <c r="P18" s="61"/>
      <c r="Q18" s="100"/>
      <c r="R18" s="100"/>
      <c r="S18" s="100"/>
      <c r="T18" s="100"/>
      <c r="U18" s="100"/>
      <c r="V18" s="103"/>
      <c r="W18" s="103"/>
      <c r="X18" s="103"/>
    </row>
    <row r="19" spans="1:24" ht="12.75">
      <c r="A19" s="40"/>
      <c r="B19" s="41" t="s">
        <v>157</v>
      </c>
      <c r="C19" s="93" t="s">
        <v>226</v>
      </c>
      <c r="D19" s="64"/>
      <c r="E19" s="64"/>
      <c r="F19" s="64"/>
      <c r="G19" s="61"/>
      <c r="H19" s="61"/>
      <c r="I19" s="61"/>
      <c r="J19" s="61"/>
      <c r="K19" s="61"/>
      <c r="L19" s="61">
        <f t="shared" si="2"/>
        <v>0</v>
      </c>
      <c r="M19" s="61"/>
      <c r="N19" s="61"/>
      <c r="O19" s="95"/>
      <c r="P19" s="61"/>
      <c r="Q19" s="100"/>
      <c r="R19" s="100"/>
      <c r="S19" s="100"/>
      <c r="T19" s="100"/>
      <c r="U19" s="100"/>
      <c r="V19" s="103"/>
      <c r="W19" s="103"/>
      <c r="X19" s="103"/>
    </row>
    <row r="20" spans="1:24" ht="12.75">
      <c r="A20" s="40"/>
      <c r="B20" s="41" t="s">
        <v>158</v>
      </c>
      <c r="C20" s="93"/>
      <c r="D20" s="64"/>
      <c r="E20" s="64"/>
      <c r="F20" s="98"/>
      <c r="G20" s="61"/>
      <c r="H20" s="61"/>
      <c r="I20" s="61"/>
      <c r="J20" s="61"/>
      <c r="K20" s="61"/>
      <c r="L20" s="61">
        <f t="shared" si="2"/>
        <v>0</v>
      </c>
      <c r="M20" s="61"/>
      <c r="N20" s="61"/>
      <c r="O20" s="95"/>
      <c r="P20" s="95"/>
      <c r="Q20" s="100"/>
      <c r="R20" s="100"/>
      <c r="S20" s="100"/>
      <c r="T20" s="100"/>
      <c r="U20" s="100"/>
      <c r="V20" s="103"/>
      <c r="W20" s="103"/>
      <c r="X20" s="103"/>
    </row>
    <row r="21" spans="1:24" ht="12.75">
      <c r="A21" s="40"/>
      <c r="B21" s="41" t="s">
        <v>159</v>
      </c>
      <c r="C21" s="93"/>
      <c r="D21" s="64"/>
      <c r="E21" s="64"/>
      <c r="F21" s="98"/>
      <c r="G21" s="61"/>
      <c r="H21" s="61"/>
      <c r="I21" s="61"/>
      <c r="J21" s="61"/>
      <c r="K21" s="61"/>
      <c r="L21" s="61">
        <f t="shared" si="2"/>
        <v>0</v>
      </c>
      <c r="M21" s="61"/>
      <c r="N21" s="61"/>
      <c r="O21" s="95"/>
      <c r="P21" s="95"/>
      <c r="Q21" s="100"/>
      <c r="R21" s="100"/>
      <c r="S21" s="100"/>
      <c r="T21" s="100"/>
      <c r="U21" s="100"/>
      <c r="V21" s="103"/>
      <c r="W21" s="103"/>
      <c r="X21" s="103"/>
    </row>
    <row r="22" spans="1:24" ht="12.75">
      <c r="A22" s="40"/>
      <c r="B22" s="41" t="s">
        <v>160</v>
      </c>
      <c r="C22" s="93"/>
      <c r="D22" s="64"/>
      <c r="E22" s="64"/>
      <c r="F22" s="64"/>
      <c r="G22" s="61"/>
      <c r="H22" s="61"/>
      <c r="I22" s="61"/>
      <c r="J22" s="61"/>
      <c r="K22" s="61"/>
      <c r="L22" s="61">
        <f>N22+P22</f>
        <v>0</v>
      </c>
      <c r="M22" s="61"/>
      <c r="N22" s="61"/>
      <c r="O22" s="95"/>
      <c r="P22" s="95"/>
      <c r="Q22" s="100"/>
      <c r="R22" s="100"/>
      <c r="S22" s="100"/>
      <c r="T22" s="100"/>
      <c r="U22" s="100"/>
      <c r="V22" s="103"/>
      <c r="W22" s="103"/>
      <c r="X22" s="103"/>
    </row>
    <row r="23" spans="1:24" ht="12.75">
      <c r="A23" s="40"/>
      <c r="B23" s="41" t="s">
        <v>161</v>
      </c>
      <c r="C23" s="93"/>
      <c r="D23" s="64"/>
      <c r="E23" s="64"/>
      <c r="F23" s="98"/>
      <c r="G23" s="61"/>
      <c r="H23" s="61"/>
      <c r="I23" s="61"/>
      <c r="J23" s="61"/>
      <c r="K23" s="61"/>
      <c r="L23" s="61">
        <f t="shared" si="2"/>
        <v>0</v>
      </c>
      <c r="M23" s="61"/>
      <c r="N23" s="61"/>
      <c r="O23" s="95"/>
      <c r="P23" s="95"/>
      <c r="Q23" s="100"/>
      <c r="R23" s="100"/>
      <c r="S23" s="100"/>
      <c r="T23" s="100"/>
      <c r="U23" s="100"/>
      <c r="V23" s="103"/>
      <c r="W23" s="103"/>
      <c r="X23" s="103"/>
    </row>
    <row r="24" spans="1:24" ht="12.75">
      <c r="A24" s="40"/>
      <c r="B24" s="41" t="s">
        <v>162</v>
      </c>
      <c r="C24" s="93"/>
      <c r="D24" s="64"/>
      <c r="E24" s="64"/>
      <c r="F24" s="64"/>
      <c r="G24" s="61"/>
      <c r="H24" s="61"/>
      <c r="I24" s="61"/>
      <c r="J24" s="61"/>
      <c r="K24" s="61"/>
      <c r="L24" s="61">
        <f>N24+P24</f>
        <v>0</v>
      </c>
      <c r="M24" s="61"/>
      <c r="N24" s="61"/>
      <c r="O24" s="95"/>
      <c r="P24" s="95"/>
      <c r="Q24" s="100"/>
      <c r="R24" s="100"/>
      <c r="S24" s="100"/>
      <c r="T24" s="100"/>
      <c r="U24" s="100"/>
      <c r="V24" s="103"/>
      <c r="W24" s="103"/>
      <c r="X24" s="103"/>
    </row>
    <row r="25" spans="1:24" ht="12.75">
      <c r="A25" s="40"/>
      <c r="B25" s="41" t="s">
        <v>163</v>
      </c>
      <c r="C25" s="93"/>
      <c r="D25" s="64"/>
      <c r="E25" s="64"/>
      <c r="F25" s="64"/>
      <c r="G25" s="61"/>
      <c r="H25" s="61"/>
      <c r="I25" s="61"/>
      <c r="J25" s="61"/>
      <c r="K25" s="61"/>
      <c r="L25" s="61">
        <f>N25+P25</f>
        <v>0</v>
      </c>
      <c r="M25" s="61"/>
      <c r="N25" s="61"/>
      <c r="O25" s="95"/>
      <c r="P25" s="95"/>
      <c r="Q25" s="100"/>
      <c r="R25" s="100"/>
      <c r="S25" s="100"/>
      <c r="T25" s="100"/>
      <c r="U25" s="100"/>
      <c r="V25" s="103"/>
      <c r="W25" s="103"/>
      <c r="X25" s="103"/>
    </row>
    <row r="26" spans="1:24" ht="12.75">
      <c r="A26" s="40"/>
      <c r="B26" s="41" t="s">
        <v>164</v>
      </c>
      <c r="C26" s="93"/>
      <c r="D26" s="64"/>
      <c r="E26" s="64"/>
      <c r="F26" s="64"/>
      <c r="G26" s="61"/>
      <c r="H26" s="61"/>
      <c r="I26" s="61"/>
      <c r="J26" s="61"/>
      <c r="K26" s="61"/>
      <c r="L26" s="61">
        <f t="shared" si="2"/>
        <v>0</v>
      </c>
      <c r="M26" s="61"/>
      <c r="N26" s="61"/>
      <c r="O26" s="95"/>
      <c r="P26" s="95"/>
      <c r="Q26" s="100"/>
      <c r="R26" s="100"/>
      <c r="S26" s="100"/>
      <c r="T26" s="100"/>
      <c r="U26" s="100"/>
      <c r="V26" s="103"/>
      <c r="W26" s="103"/>
      <c r="X26" s="103"/>
    </row>
    <row r="27" spans="1:24" ht="12.75">
      <c r="A27" s="40"/>
      <c r="B27" s="41" t="s">
        <v>165</v>
      </c>
      <c r="C27" s="93"/>
      <c r="D27" s="64"/>
      <c r="E27" s="64"/>
      <c r="F27" s="64"/>
      <c r="G27" s="61"/>
      <c r="H27" s="61"/>
      <c r="I27" s="61"/>
      <c r="J27" s="61"/>
      <c r="K27" s="61"/>
      <c r="L27" s="61">
        <f t="shared" si="2"/>
        <v>0</v>
      </c>
      <c r="M27" s="61"/>
      <c r="N27" s="61"/>
      <c r="O27" s="95"/>
      <c r="P27" s="95"/>
      <c r="Q27" s="100"/>
      <c r="R27" s="100"/>
      <c r="S27" s="100"/>
      <c r="T27" s="100"/>
      <c r="U27" s="100"/>
      <c r="V27" s="103"/>
      <c r="W27" s="103"/>
      <c r="X27" s="103"/>
    </row>
    <row r="28" spans="1:24" ht="12.75">
      <c r="A28" s="40"/>
      <c r="B28" s="41" t="s">
        <v>166</v>
      </c>
      <c r="C28" s="93"/>
      <c r="D28" s="64"/>
      <c r="E28" s="64"/>
      <c r="F28" s="64"/>
      <c r="G28" s="61"/>
      <c r="H28" s="61"/>
      <c r="I28" s="61"/>
      <c r="J28" s="61"/>
      <c r="K28" s="61"/>
      <c r="L28" s="61">
        <f t="shared" si="2"/>
        <v>0</v>
      </c>
      <c r="M28" s="61"/>
      <c r="N28" s="61"/>
      <c r="O28" s="95"/>
      <c r="P28" s="95"/>
      <c r="Q28" s="100"/>
      <c r="R28" s="100"/>
      <c r="S28" s="100"/>
      <c r="T28" s="100"/>
      <c r="U28" s="100"/>
      <c r="V28" s="103"/>
      <c r="W28" s="103"/>
      <c r="X28" s="103"/>
    </row>
    <row r="29" spans="1:24" ht="12.75">
      <c r="A29" s="40"/>
      <c r="B29" s="41" t="s">
        <v>167</v>
      </c>
      <c r="C29" s="93"/>
      <c r="D29" s="64"/>
      <c r="E29" s="64"/>
      <c r="F29" s="64"/>
      <c r="G29" s="61"/>
      <c r="H29" s="61"/>
      <c r="I29" s="61"/>
      <c r="J29" s="61"/>
      <c r="K29" s="61"/>
      <c r="L29" s="61">
        <f t="shared" si="2"/>
        <v>0</v>
      </c>
      <c r="M29" s="61"/>
      <c r="N29" s="61"/>
      <c r="O29" s="95"/>
      <c r="P29" s="95"/>
      <c r="Q29" s="100"/>
      <c r="R29" s="100"/>
      <c r="S29" s="100"/>
      <c r="T29" s="100"/>
      <c r="U29" s="100"/>
      <c r="V29" s="103"/>
      <c r="W29" s="103"/>
      <c r="X29" s="103"/>
    </row>
    <row r="30" spans="1:24" ht="12.75">
      <c r="A30" s="40"/>
      <c r="B30" s="41" t="s">
        <v>168</v>
      </c>
      <c r="C30" s="93"/>
      <c r="D30" s="64"/>
      <c r="E30" s="64"/>
      <c r="F30" s="98"/>
      <c r="G30" s="61"/>
      <c r="H30" s="61"/>
      <c r="I30" s="61"/>
      <c r="J30" s="61"/>
      <c r="K30" s="61"/>
      <c r="L30" s="61">
        <f t="shared" si="2"/>
        <v>0</v>
      </c>
      <c r="M30" s="61"/>
      <c r="N30" s="61"/>
      <c r="O30" s="95"/>
      <c r="P30" s="95"/>
      <c r="Q30" s="100"/>
      <c r="R30" s="100"/>
      <c r="S30" s="100"/>
      <c r="T30" s="100"/>
      <c r="U30" s="100"/>
      <c r="V30" s="103"/>
      <c r="W30" s="103"/>
      <c r="X30" s="103"/>
    </row>
    <row r="31" spans="1:24" ht="12.75">
      <c r="A31" s="40"/>
      <c r="B31" s="41" t="s">
        <v>169</v>
      </c>
      <c r="C31" s="93"/>
      <c r="D31" s="64"/>
      <c r="E31" s="64"/>
      <c r="F31" s="98"/>
      <c r="G31" s="61"/>
      <c r="H31" s="61"/>
      <c r="I31" s="61"/>
      <c r="J31" s="61"/>
      <c r="K31" s="61"/>
      <c r="L31" s="61">
        <f t="shared" si="2"/>
        <v>0</v>
      </c>
      <c r="M31" s="61"/>
      <c r="N31" s="61"/>
      <c r="O31" s="95"/>
      <c r="P31" s="95"/>
      <c r="Q31" s="100"/>
      <c r="R31" s="100"/>
      <c r="S31" s="100"/>
      <c r="T31" s="100"/>
      <c r="U31" s="100"/>
      <c r="V31" s="103"/>
      <c r="W31" s="103"/>
      <c r="X31" s="103"/>
    </row>
    <row r="32" spans="1:24" ht="12.75">
      <c r="A32" s="40"/>
      <c r="B32" s="41" t="s">
        <v>182</v>
      </c>
      <c r="C32" s="93"/>
      <c r="D32" s="64"/>
      <c r="E32" s="64"/>
      <c r="F32" s="98"/>
      <c r="G32" s="61"/>
      <c r="H32" s="61"/>
      <c r="I32" s="61"/>
      <c r="J32" s="61"/>
      <c r="K32" s="61"/>
      <c r="L32" s="61">
        <f t="shared" si="2"/>
        <v>0</v>
      </c>
      <c r="M32" s="61"/>
      <c r="N32" s="61"/>
      <c r="O32" s="95"/>
      <c r="P32" s="95"/>
      <c r="Q32" s="100"/>
      <c r="R32" s="100"/>
      <c r="S32" s="100"/>
      <c r="T32" s="100"/>
      <c r="U32" s="100"/>
      <c r="V32" s="103"/>
      <c r="W32" s="103"/>
      <c r="X32" s="103"/>
    </row>
    <row r="33" spans="1:24" ht="12.75">
      <c r="A33" s="40"/>
      <c r="B33" s="41" t="s">
        <v>183</v>
      </c>
      <c r="C33" s="93" t="s">
        <v>226</v>
      </c>
      <c r="D33" s="45"/>
      <c r="E33" s="64"/>
      <c r="F33" s="98"/>
      <c r="G33" s="61"/>
      <c r="H33" s="61"/>
      <c r="I33" s="61"/>
      <c r="J33" s="61"/>
      <c r="K33" s="61"/>
      <c r="L33" s="61">
        <f t="shared" si="2"/>
        <v>0</v>
      </c>
      <c r="M33" s="61"/>
      <c r="N33" s="61"/>
      <c r="O33" s="95"/>
      <c r="P33" s="95"/>
      <c r="Q33" s="100"/>
      <c r="R33" s="100"/>
      <c r="S33" s="100"/>
      <c r="T33" s="100"/>
      <c r="U33" s="100"/>
      <c r="V33" s="103"/>
      <c r="W33" s="103"/>
      <c r="X33" s="103"/>
    </row>
    <row r="34" spans="1:24" ht="12.75">
      <c r="A34" s="40"/>
      <c r="B34" s="41" t="s">
        <v>184</v>
      </c>
      <c r="C34" s="93"/>
      <c r="D34" s="64"/>
      <c r="E34" s="64"/>
      <c r="F34" s="64"/>
      <c r="G34" s="61"/>
      <c r="H34" s="61"/>
      <c r="I34" s="61"/>
      <c r="J34" s="61"/>
      <c r="K34" s="61"/>
      <c r="L34" s="61">
        <f t="shared" si="2"/>
        <v>0</v>
      </c>
      <c r="M34" s="61"/>
      <c r="N34" s="61"/>
      <c r="O34" s="95"/>
      <c r="P34" s="95"/>
      <c r="Q34" s="100"/>
      <c r="R34" s="100"/>
      <c r="S34" s="100"/>
      <c r="T34" s="100"/>
      <c r="U34" s="100"/>
      <c r="V34" s="103"/>
      <c r="W34" s="103"/>
      <c r="X34" s="103"/>
    </row>
    <row r="35" spans="1:24" ht="12.75">
      <c r="A35" s="40"/>
      <c r="B35" s="41" t="s">
        <v>189</v>
      </c>
      <c r="C35" s="93"/>
      <c r="D35" s="64"/>
      <c r="E35" s="64"/>
      <c r="F35" s="64"/>
      <c r="G35" s="61"/>
      <c r="H35" s="61"/>
      <c r="I35" s="61"/>
      <c r="J35" s="61"/>
      <c r="K35" s="61"/>
      <c r="L35" s="61">
        <f t="shared" si="2"/>
        <v>0</v>
      </c>
      <c r="M35" s="61"/>
      <c r="N35" s="61"/>
      <c r="O35" s="95"/>
      <c r="P35" s="95"/>
      <c r="Q35" s="100"/>
      <c r="R35" s="100"/>
      <c r="S35" s="100"/>
      <c r="T35" s="100"/>
      <c r="U35" s="100"/>
      <c r="V35" s="103"/>
      <c r="W35" s="103"/>
      <c r="X35" s="103"/>
    </row>
    <row r="36" spans="1:24" ht="12.75">
      <c r="A36" s="40"/>
      <c r="B36" s="41" t="s">
        <v>190</v>
      </c>
      <c r="C36" s="93"/>
      <c r="D36" s="64"/>
      <c r="E36" s="64"/>
      <c r="F36" s="64"/>
      <c r="G36" s="61"/>
      <c r="H36" s="61"/>
      <c r="I36" s="61"/>
      <c r="J36" s="61"/>
      <c r="K36" s="61"/>
      <c r="L36" s="61">
        <f t="shared" si="2"/>
        <v>0</v>
      </c>
      <c r="M36" s="61"/>
      <c r="N36" s="61"/>
      <c r="O36" s="95"/>
      <c r="P36" s="95"/>
      <c r="Q36" s="100"/>
      <c r="R36" s="100"/>
      <c r="S36" s="100"/>
      <c r="T36" s="100"/>
      <c r="U36" s="100"/>
      <c r="V36" s="103"/>
      <c r="W36" s="103"/>
      <c r="X36" s="103"/>
    </row>
    <row r="37" spans="1:24" ht="12.75">
      <c r="A37" s="40"/>
      <c r="B37" s="41" t="s">
        <v>191</v>
      </c>
      <c r="C37" s="93" t="s">
        <v>328</v>
      </c>
      <c r="D37" s="64"/>
      <c r="E37" s="64"/>
      <c r="F37" s="98"/>
      <c r="G37" s="61"/>
      <c r="H37" s="61"/>
      <c r="I37" s="61"/>
      <c r="J37" s="61"/>
      <c r="K37" s="61"/>
      <c r="L37" s="61">
        <f>N37+P37</f>
        <v>0</v>
      </c>
      <c r="M37" s="61"/>
      <c r="N37" s="61"/>
      <c r="O37" s="95"/>
      <c r="P37" s="95"/>
      <c r="Q37" s="100"/>
      <c r="R37" s="100"/>
      <c r="S37" s="100"/>
      <c r="T37" s="100"/>
      <c r="U37" s="100"/>
      <c r="V37" s="103"/>
      <c r="W37" s="103"/>
      <c r="X37" s="103"/>
    </row>
    <row r="38" spans="1:24" ht="12.75">
      <c r="A38" s="40"/>
      <c r="B38" s="41" t="s">
        <v>192</v>
      </c>
      <c r="C38" s="93" t="s">
        <v>328</v>
      </c>
      <c r="D38" s="64"/>
      <c r="E38" s="64"/>
      <c r="F38" s="98"/>
      <c r="G38" s="61"/>
      <c r="H38" s="61"/>
      <c r="I38" s="61"/>
      <c r="J38" s="61"/>
      <c r="K38" s="61"/>
      <c r="L38" s="61">
        <f>N38+P38</f>
        <v>0</v>
      </c>
      <c r="M38" s="61"/>
      <c r="N38" s="61"/>
      <c r="O38" s="95"/>
      <c r="P38" s="95"/>
      <c r="Q38" s="100"/>
      <c r="R38" s="100"/>
      <c r="S38" s="100"/>
      <c r="T38" s="100"/>
      <c r="U38" s="100"/>
      <c r="V38" s="103"/>
      <c r="W38" s="103"/>
      <c r="X38" s="103"/>
    </row>
    <row r="39" spans="1:24" ht="12.75">
      <c r="A39" s="104"/>
      <c r="B39" s="41" t="s">
        <v>193</v>
      </c>
      <c r="C39" s="93" t="s">
        <v>430</v>
      </c>
      <c r="D39" s="64"/>
      <c r="E39" s="64"/>
      <c r="F39" s="64"/>
      <c r="G39" s="61"/>
      <c r="H39" s="61"/>
      <c r="I39" s="61"/>
      <c r="J39" s="61"/>
      <c r="K39" s="61"/>
      <c r="L39" s="61">
        <f aca="true" t="shared" si="3" ref="L39:L69">N39+P39</f>
        <v>0</v>
      </c>
      <c r="M39" s="61"/>
      <c r="N39" s="61"/>
      <c r="O39" s="95"/>
      <c r="P39" s="95"/>
      <c r="Q39" s="100"/>
      <c r="R39" s="100"/>
      <c r="S39" s="100"/>
      <c r="T39" s="100"/>
      <c r="U39" s="100"/>
      <c r="V39" s="103"/>
      <c r="W39" s="103"/>
      <c r="X39" s="103"/>
    </row>
    <row r="40" spans="1:24" ht="12.75">
      <c r="A40" s="40"/>
      <c r="B40" s="41" t="s">
        <v>194</v>
      </c>
      <c r="C40" s="93" t="s">
        <v>430</v>
      </c>
      <c r="D40" s="64"/>
      <c r="E40" s="64"/>
      <c r="F40" s="98"/>
      <c r="G40" s="61"/>
      <c r="H40" s="61"/>
      <c r="I40" s="61"/>
      <c r="J40" s="61"/>
      <c r="K40" s="61"/>
      <c r="L40" s="61">
        <f>N40+P40</f>
        <v>0</v>
      </c>
      <c r="M40" s="61"/>
      <c r="N40" s="61"/>
      <c r="O40" s="95"/>
      <c r="P40" s="95"/>
      <c r="Q40" s="100"/>
      <c r="R40" s="100"/>
      <c r="S40" s="100"/>
      <c r="T40" s="100"/>
      <c r="U40" s="100"/>
      <c r="V40" s="103"/>
      <c r="W40" s="103"/>
      <c r="X40" s="103"/>
    </row>
    <row r="41" spans="1:24" ht="12.75">
      <c r="A41" s="40"/>
      <c r="B41" s="41" t="s">
        <v>195</v>
      </c>
      <c r="C41" s="93" t="s">
        <v>430</v>
      </c>
      <c r="D41" s="64"/>
      <c r="E41" s="64"/>
      <c r="F41" s="98"/>
      <c r="G41" s="61"/>
      <c r="H41" s="61"/>
      <c r="I41" s="61"/>
      <c r="J41" s="61"/>
      <c r="K41" s="61"/>
      <c r="L41" s="61">
        <f>N41+P41</f>
        <v>0</v>
      </c>
      <c r="M41" s="61"/>
      <c r="N41" s="61"/>
      <c r="O41" s="95"/>
      <c r="P41" s="95"/>
      <c r="Q41" s="100"/>
      <c r="R41" s="100"/>
      <c r="S41" s="100"/>
      <c r="T41" s="100"/>
      <c r="U41" s="100"/>
      <c r="V41" s="103"/>
      <c r="W41" s="103"/>
      <c r="X41" s="103"/>
    </row>
    <row r="42" spans="1:24" ht="12.75">
      <c r="A42" s="40"/>
      <c r="B42" s="41" t="s">
        <v>196</v>
      </c>
      <c r="C42" s="93" t="s">
        <v>430</v>
      </c>
      <c r="D42" s="64"/>
      <c r="E42" s="64"/>
      <c r="F42" s="64"/>
      <c r="G42" s="61"/>
      <c r="H42" s="61"/>
      <c r="I42" s="61"/>
      <c r="J42" s="61"/>
      <c r="K42" s="61"/>
      <c r="L42" s="61">
        <f t="shared" si="3"/>
        <v>0</v>
      </c>
      <c r="M42" s="61"/>
      <c r="N42" s="61"/>
      <c r="O42" s="95"/>
      <c r="P42" s="95"/>
      <c r="Q42" s="100"/>
      <c r="R42" s="100"/>
      <c r="S42" s="100"/>
      <c r="T42" s="100"/>
      <c r="U42" s="100"/>
      <c r="V42" s="103"/>
      <c r="W42" s="103"/>
      <c r="X42" s="103"/>
    </row>
    <row r="43" spans="1:24" ht="12.75">
      <c r="A43" s="40"/>
      <c r="B43" s="41" t="s">
        <v>197</v>
      </c>
      <c r="C43" s="93" t="s">
        <v>430</v>
      </c>
      <c r="D43" s="64"/>
      <c r="E43" s="64"/>
      <c r="F43" s="98"/>
      <c r="G43" s="61"/>
      <c r="H43" s="61"/>
      <c r="I43" s="61"/>
      <c r="J43" s="61"/>
      <c r="K43" s="61"/>
      <c r="L43" s="61">
        <f t="shared" si="3"/>
        <v>0</v>
      </c>
      <c r="M43" s="61"/>
      <c r="N43" s="61"/>
      <c r="O43" s="95"/>
      <c r="P43" s="95"/>
      <c r="Q43" s="100"/>
      <c r="R43" s="100"/>
      <c r="S43" s="100"/>
      <c r="T43" s="100"/>
      <c r="U43" s="100"/>
      <c r="V43" s="103"/>
      <c r="W43" s="103"/>
      <c r="X43" s="103"/>
    </row>
    <row r="44" spans="1:24" ht="12.75">
      <c r="A44" s="40"/>
      <c r="B44" s="41" t="s">
        <v>198</v>
      </c>
      <c r="C44" s="93" t="s">
        <v>430</v>
      </c>
      <c r="D44" s="64"/>
      <c r="E44" s="64"/>
      <c r="F44" s="98"/>
      <c r="G44" s="61"/>
      <c r="H44" s="61"/>
      <c r="I44" s="61"/>
      <c r="J44" s="61"/>
      <c r="K44" s="61"/>
      <c r="L44" s="61">
        <f t="shared" si="3"/>
        <v>0</v>
      </c>
      <c r="M44" s="61"/>
      <c r="N44" s="61"/>
      <c r="O44" s="95"/>
      <c r="P44" s="95"/>
      <c r="Q44" s="100"/>
      <c r="R44" s="100"/>
      <c r="S44" s="100"/>
      <c r="T44" s="100"/>
      <c r="U44" s="100"/>
      <c r="V44" s="103"/>
      <c r="W44" s="103"/>
      <c r="X44" s="103"/>
    </row>
    <row r="45" spans="1:24" ht="12.75">
      <c r="A45" s="40"/>
      <c r="B45" s="41" t="s">
        <v>202</v>
      </c>
      <c r="C45" s="93" t="s">
        <v>430</v>
      </c>
      <c r="D45" s="64"/>
      <c r="E45" s="64"/>
      <c r="F45" s="98"/>
      <c r="G45" s="61"/>
      <c r="H45" s="61"/>
      <c r="I45" s="61"/>
      <c r="J45" s="61"/>
      <c r="K45" s="61"/>
      <c r="L45" s="61">
        <f>N45+P45</f>
        <v>0</v>
      </c>
      <c r="M45" s="61"/>
      <c r="N45" s="61"/>
      <c r="O45" s="95"/>
      <c r="P45" s="95"/>
      <c r="Q45" s="100"/>
      <c r="R45" s="100"/>
      <c r="S45" s="100"/>
      <c r="T45" s="100"/>
      <c r="U45" s="100"/>
      <c r="V45" s="103"/>
      <c r="W45" s="103"/>
      <c r="X45" s="103"/>
    </row>
    <row r="46" spans="1:24" ht="12.75">
      <c r="A46" s="40"/>
      <c r="B46" s="41" t="s">
        <v>203</v>
      </c>
      <c r="C46" s="93" t="s">
        <v>430</v>
      </c>
      <c r="D46" s="64"/>
      <c r="E46" s="64"/>
      <c r="F46" s="64"/>
      <c r="G46" s="61"/>
      <c r="H46" s="61"/>
      <c r="I46" s="61"/>
      <c r="J46" s="61"/>
      <c r="K46" s="61"/>
      <c r="L46" s="61">
        <f t="shared" si="3"/>
        <v>0</v>
      </c>
      <c r="M46" s="61"/>
      <c r="N46" s="61"/>
      <c r="O46" s="95"/>
      <c r="P46" s="95"/>
      <c r="Q46" s="100"/>
      <c r="R46" s="100"/>
      <c r="S46" s="100"/>
      <c r="T46" s="100"/>
      <c r="U46" s="100"/>
      <c r="V46" s="103"/>
      <c r="W46" s="103"/>
      <c r="X46" s="103"/>
    </row>
    <row r="47" spans="1:24" ht="12.75">
      <c r="A47" s="40"/>
      <c r="B47" s="41" t="s">
        <v>204</v>
      </c>
      <c r="C47" s="93" t="s">
        <v>430</v>
      </c>
      <c r="D47" s="64"/>
      <c r="E47" s="64"/>
      <c r="F47" s="98"/>
      <c r="G47" s="61"/>
      <c r="H47" s="61"/>
      <c r="I47" s="61"/>
      <c r="J47" s="61"/>
      <c r="K47" s="61"/>
      <c r="L47" s="61">
        <f t="shared" si="3"/>
        <v>0</v>
      </c>
      <c r="M47" s="61"/>
      <c r="N47" s="61"/>
      <c r="O47" s="95"/>
      <c r="P47" s="95"/>
      <c r="Q47" s="100"/>
      <c r="R47" s="100"/>
      <c r="S47" s="100"/>
      <c r="T47" s="100"/>
      <c r="U47" s="100"/>
      <c r="V47" s="103"/>
      <c r="W47" s="103"/>
      <c r="X47" s="103"/>
    </row>
    <row r="48" spans="1:24" ht="12.75">
      <c r="A48" s="40"/>
      <c r="B48" s="41" t="s">
        <v>205</v>
      </c>
      <c r="C48" s="93" t="s">
        <v>430</v>
      </c>
      <c r="D48" s="64"/>
      <c r="E48" s="64"/>
      <c r="F48" s="98"/>
      <c r="G48" s="61"/>
      <c r="H48" s="61"/>
      <c r="I48" s="61"/>
      <c r="J48" s="61"/>
      <c r="K48" s="61"/>
      <c r="L48" s="61">
        <f t="shared" si="3"/>
        <v>0</v>
      </c>
      <c r="M48" s="61"/>
      <c r="N48" s="61"/>
      <c r="O48" s="95"/>
      <c r="P48" s="95"/>
      <c r="Q48" s="100"/>
      <c r="R48" s="100"/>
      <c r="S48" s="100"/>
      <c r="T48" s="100"/>
      <c r="U48" s="100"/>
      <c r="V48" s="103"/>
      <c r="W48" s="103"/>
      <c r="X48" s="103"/>
    </row>
    <row r="49" spans="1:24" ht="12.75">
      <c r="A49" s="40"/>
      <c r="B49" s="41" t="s">
        <v>206</v>
      </c>
      <c r="C49" s="93" t="s">
        <v>430</v>
      </c>
      <c r="D49" s="64"/>
      <c r="E49" s="64"/>
      <c r="F49" s="64"/>
      <c r="G49" s="61"/>
      <c r="H49" s="61"/>
      <c r="I49" s="61"/>
      <c r="J49" s="61"/>
      <c r="K49" s="61"/>
      <c r="L49" s="61">
        <f t="shared" si="3"/>
        <v>0</v>
      </c>
      <c r="M49" s="61"/>
      <c r="N49" s="61"/>
      <c r="O49" s="95"/>
      <c r="P49" s="95"/>
      <c r="Q49" s="100"/>
      <c r="R49" s="100"/>
      <c r="S49" s="100"/>
      <c r="T49" s="100"/>
      <c r="U49" s="100"/>
      <c r="V49" s="103"/>
      <c r="W49" s="103"/>
      <c r="X49" s="103"/>
    </row>
    <row r="50" spans="1:24" ht="12.75">
      <c r="A50" s="40"/>
      <c r="B50" s="41" t="s">
        <v>248</v>
      </c>
      <c r="C50" s="93" t="s">
        <v>430</v>
      </c>
      <c r="D50" s="64"/>
      <c r="E50" s="64"/>
      <c r="F50" s="98"/>
      <c r="G50" s="61"/>
      <c r="H50" s="61"/>
      <c r="I50" s="61"/>
      <c r="J50" s="61"/>
      <c r="K50" s="61"/>
      <c r="L50" s="61">
        <f>N50+P50</f>
        <v>0</v>
      </c>
      <c r="M50" s="61"/>
      <c r="N50" s="61"/>
      <c r="O50" s="95"/>
      <c r="P50" s="95"/>
      <c r="Q50" s="100"/>
      <c r="R50" s="100"/>
      <c r="S50" s="100"/>
      <c r="T50" s="100"/>
      <c r="U50" s="100"/>
      <c r="V50" s="103"/>
      <c r="W50" s="103"/>
      <c r="X50" s="103"/>
    </row>
    <row r="51" spans="1:24" ht="12.75">
      <c r="A51" s="40"/>
      <c r="B51" s="41" t="s">
        <v>249</v>
      </c>
      <c r="C51" s="93" t="s">
        <v>430</v>
      </c>
      <c r="D51" s="64"/>
      <c r="E51" s="64"/>
      <c r="F51" s="98"/>
      <c r="G51" s="61"/>
      <c r="H51" s="61"/>
      <c r="I51" s="61"/>
      <c r="J51" s="61"/>
      <c r="K51" s="61"/>
      <c r="L51" s="61">
        <f t="shared" si="3"/>
        <v>0</v>
      </c>
      <c r="M51" s="61"/>
      <c r="N51" s="61"/>
      <c r="O51" s="95"/>
      <c r="P51" s="95"/>
      <c r="Q51" s="100"/>
      <c r="R51" s="100"/>
      <c r="S51" s="100"/>
      <c r="T51" s="100"/>
      <c r="U51" s="100"/>
      <c r="V51" s="103"/>
      <c r="W51" s="103"/>
      <c r="X51" s="103"/>
    </row>
    <row r="52" spans="1:24" ht="12.75">
      <c r="A52" s="104"/>
      <c r="B52" s="41" t="s">
        <v>250</v>
      </c>
      <c r="C52" s="93" t="s">
        <v>430</v>
      </c>
      <c r="D52" s="64"/>
      <c r="E52" s="64"/>
      <c r="F52" s="64"/>
      <c r="G52" s="61"/>
      <c r="H52" s="61"/>
      <c r="I52" s="61"/>
      <c r="J52" s="61"/>
      <c r="K52" s="61"/>
      <c r="L52" s="61">
        <f t="shared" si="3"/>
        <v>0</v>
      </c>
      <c r="M52" s="61"/>
      <c r="N52" s="61"/>
      <c r="O52" s="95"/>
      <c r="P52" s="95"/>
      <c r="Q52" s="100"/>
      <c r="R52" s="100"/>
      <c r="S52" s="100"/>
      <c r="T52" s="100"/>
      <c r="U52" s="100"/>
      <c r="V52" s="103"/>
      <c r="W52" s="103"/>
      <c r="X52" s="103"/>
    </row>
    <row r="53" spans="1:24" ht="12.75">
      <c r="A53" s="40"/>
      <c r="B53" s="41" t="s">
        <v>251</v>
      </c>
      <c r="C53" s="93"/>
      <c r="D53" s="64"/>
      <c r="E53" s="64"/>
      <c r="F53" s="98"/>
      <c r="G53" s="61"/>
      <c r="H53" s="61"/>
      <c r="I53" s="61"/>
      <c r="J53" s="61"/>
      <c r="K53" s="61"/>
      <c r="L53" s="61">
        <f>N53+P53</f>
        <v>0</v>
      </c>
      <c r="M53" s="61"/>
      <c r="N53" s="61"/>
      <c r="O53" s="95"/>
      <c r="P53" s="95"/>
      <c r="Q53" s="100"/>
      <c r="R53" s="100"/>
      <c r="S53" s="100"/>
      <c r="T53" s="100"/>
      <c r="U53" s="100"/>
      <c r="V53" s="103"/>
      <c r="W53" s="103"/>
      <c r="X53" s="103"/>
    </row>
    <row r="54" spans="1:24" s="91" customFormat="1" ht="15">
      <c r="A54" s="40"/>
      <c r="B54" s="41" t="s">
        <v>252</v>
      </c>
      <c r="C54" s="93" t="s">
        <v>430</v>
      </c>
      <c r="D54" s="42"/>
      <c r="E54" s="42"/>
      <c r="F54" s="98"/>
      <c r="G54" s="61"/>
      <c r="H54" s="61"/>
      <c r="I54" s="61"/>
      <c r="J54" s="61"/>
      <c r="K54" s="61"/>
      <c r="L54" s="61">
        <f>N54+P54</f>
        <v>0</v>
      </c>
      <c r="M54" s="94"/>
      <c r="N54" s="61"/>
      <c r="O54" s="95"/>
      <c r="P54" s="95"/>
      <c r="Q54" s="96"/>
      <c r="R54" s="96"/>
      <c r="S54" s="96"/>
      <c r="T54" s="96"/>
      <c r="U54" s="96"/>
      <c r="V54" s="97"/>
      <c r="W54" s="97"/>
      <c r="X54" s="97"/>
    </row>
    <row r="55" spans="1:24" s="91" customFormat="1" ht="15">
      <c r="A55" s="40"/>
      <c r="B55" s="41" t="s">
        <v>253</v>
      </c>
      <c r="C55" s="93" t="s">
        <v>430</v>
      </c>
      <c r="D55" s="42"/>
      <c r="E55" s="42"/>
      <c r="F55" s="98"/>
      <c r="G55" s="61"/>
      <c r="H55" s="61"/>
      <c r="I55" s="61"/>
      <c r="J55" s="61"/>
      <c r="K55" s="61"/>
      <c r="L55" s="61">
        <f t="shared" si="3"/>
        <v>0</v>
      </c>
      <c r="M55" s="94"/>
      <c r="N55" s="61"/>
      <c r="O55" s="95"/>
      <c r="P55" s="95"/>
      <c r="Q55" s="96"/>
      <c r="R55" s="96"/>
      <c r="S55" s="96"/>
      <c r="T55" s="96"/>
      <c r="U55" s="96"/>
      <c r="V55" s="97"/>
      <c r="W55" s="97"/>
      <c r="X55" s="97"/>
    </row>
    <row r="56" spans="1:24" s="91" customFormat="1" ht="15">
      <c r="A56" s="40"/>
      <c r="B56" s="41" t="s">
        <v>254</v>
      </c>
      <c r="C56" s="93" t="s">
        <v>430</v>
      </c>
      <c r="D56" s="64"/>
      <c r="E56" s="64"/>
      <c r="F56" s="98"/>
      <c r="G56" s="61"/>
      <c r="H56" s="61"/>
      <c r="I56" s="61"/>
      <c r="J56" s="61"/>
      <c r="K56" s="61"/>
      <c r="L56" s="61">
        <f>N56+P56</f>
        <v>0</v>
      </c>
      <c r="M56" s="94"/>
      <c r="N56" s="61"/>
      <c r="O56" s="95"/>
      <c r="P56" s="95"/>
      <c r="Q56" s="96"/>
      <c r="R56" s="96"/>
      <c r="S56" s="96"/>
      <c r="T56" s="96"/>
      <c r="U56" s="96"/>
      <c r="V56" s="97"/>
      <c r="W56" s="97"/>
      <c r="X56" s="97"/>
    </row>
    <row r="57" spans="1:24" s="102" customFormat="1" ht="15">
      <c r="A57" s="40"/>
      <c r="B57" s="41" t="s">
        <v>255</v>
      </c>
      <c r="C57" s="93" t="s">
        <v>430</v>
      </c>
      <c r="D57" s="64"/>
      <c r="E57" s="64"/>
      <c r="F57" s="98"/>
      <c r="G57" s="61"/>
      <c r="H57" s="61"/>
      <c r="I57" s="61"/>
      <c r="J57" s="61"/>
      <c r="K57" s="61"/>
      <c r="L57" s="61">
        <f>N57+P57</f>
        <v>0</v>
      </c>
      <c r="M57" s="61"/>
      <c r="N57" s="61"/>
      <c r="O57" s="95"/>
      <c r="P57" s="95"/>
      <c r="Q57" s="100"/>
      <c r="R57" s="100"/>
      <c r="S57" s="100"/>
      <c r="T57" s="100"/>
      <c r="U57" s="100"/>
      <c r="V57" s="101"/>
      <c r="W57" s="101"/>
      <c r="X57" s="101"/>
    </row>
    <row r="58" spans="1:24" s="102" customFormat="1" ht="15">
      <c r="A58" s="40"/>
      <c r="B58" s="41" t="s">
        <v>256</v>
      </c>
      <c r="C58" s="93" t="s">
        <v>430</v>
      </c>
      <c r="D58" s="64"/>
      <c r="E58" s="64"/>
      <c r="F58" s="98"/>
      <c r="G58" s="61"/>
      <c r="H58" s="61"/>
      <c r="I58" s="61"/>
      <c r="J58" s="61"/>
      <c r="K58" s="61"/>
      <c r="L58" s="61">
        <f>N58+P58</f>
        <v>0</v>
      </c>
      <c r="M58" s="61"/>
      <c r="N58" s="61"/>
      <c r="O58" s="95"/>
      <c r="P58" s="95"/>
      <c r="Q58" s="100"/>
      <c r="R58" s="100"/>
      <c r="S58" s="100"/>
      <c r="T58" s="100"/>
      <c r="U58" s="100"/>
      <c r="V58" s="101"/>
      <c r="W58" s="101"/>
      <c r="X58" s="101"/>
    </row>
    <row r="59" spans="1:24" s="102" customFormat="1" ht="15">
      <c r="A59" s="40"/>
      <c r="B59" s="41" t="s">
        <v>257</v>
      </c>
      <c r="C59" s="93" t="s">
        <v>430</v>
      </c>
      <c r="D59" s="64"/>
      <c r="E59" s="64"/>
      <c r="F59" s="98"/>
      <c r="G59" s="61"/>
      <c r="H59" s="61"/>
      <c r="I59" s="61"/>
      <c r="J59" s="61"/>
      <c r="K59" s="61"/>
      <c r="L59" s="61">
        <f>N59+P59</f>
        <v>0</v>
      </c>
      <c r="M59" s="61"/>
      <c r="N59" s="61"/>
      <c r="O59" s="95"/>
      <c r="P59" s="95"/>
      <c r="Q59" s="100"/>
      <c r="R59" s="100"/>
      <c r="S59" s="100"/>
      <c r="T59" s="100"/>
      <c r="U59" s="100"/>
      <c r="V59" s="101"/>
      <c r="W59" s="101"/>
      <c r="X59" s="101"/>
    </row>
    <row r="60" spans="1:24" s="102" customFormat="1" ht="15">
      <c r="A60" s="105"/>
      <c r="B60" s="41" t="s">
        <v>258</v>
      </c>
      <c r="C60" s="93" t="s">
        <v>226</v>
      </c>
      <c r="D60" s="64"/>
      <c r="E60" s="64"/>
      <c r="F60" s="64"/>
      <c r="G60" s="61"/>
      <c r="H60" s="61"/>
      <c r="I60" s="61"/>
      <c r="J60" s="61"/>
      <c r="K60" s="61"/>
      <c r="L60" s="61">
        <f t="shared" si="3"/>
        <v>0</v>
      </c>
      <c r="M60" s="61"/>
      <c r="N60" s="61"/>
      <c r="O60" s="95"/>
      <c r="P60" s="95"/>
      <c r="Q60" s="100"/>
      <c r="R60" s="100"/>
      <c r="S60" s="100"/>
      <c r="T60" s="100"/>
      <c r="U60" s="100"/>
      <c r="V60" s="101"/>
      <c r="W60" s="101"/>
      <c r="X60" s="101"/>
    </row>
    <row r="61" spans="1:24" s="102" customFormat="1" ht="15">
      <c r="A61" s="105"/>
      <c r="B61" s="41" t="s">
        <v>259</v>
      </c>
      <c r="C61" s="93" t="s">
        <v>430</v>
      </c>
      <c r="D61" s="64"/>
      <c r="E61" s="64"/>
      <c r="F61" s="64"/>
      <c r="G61" s="61"/>
      <c r="H61" s="61"/>
      <c r="I61" s="61"/>
      <c r="J61" s="61"/>
      <c r="K61" s="61"/>
      <c r="L61" s="61">
        <f t="shared" si="3"/>
        <v>0</v>
      </c>
      <c r="M61" s="61"/>
      <c r="N61" s="61"/>
      <c r="O61" s="95"/>
      <c r="P61" s="95"/>
      <c r="Q61" s="100"/>
      <c r="R61" s="100"/>
      <c r="S61" s="100"/>
      <c r="T61" s="100"/>
      <c r="U61" s="100"/>
      <c r="V61" s="101"/>
      <c r="W61" s="101"/>
      <c r="X61" s="101"/>
    </row>
    <row r="62" spans="1:24" s="102" customFormat="1" ht="15">
      <c r="A62" s="105"/>
      <c r="B62" s="41" t="s">
        <v>260</v>
      </c>
      <c r="C62" s="93" t="s">
        <v>430</v>
      </c>
      <c r="D62" s="64"/>
      <c r="E62" s="64"/>
      <c r="F62" s="64"/>
      <c r="G62" s="61"/>
      <c r="H62" s="61"/>
      <c r="I62" s="61"/>
      <c r="J62" s="61"/>
      <c r="K62" s="61"/>
      <c r="L62" s="61">
        <f t="shared" si="3"/>
        <v>0</v>
      </c>
      <c r="M62" s="61"/>
      <c r="N62" s="61"/>
      <c r="O62" s="95"/>
      <c r="P62" s="95"/>
      <c r="Q62" s="100"/>
      <c r="R62" s="100"/>
      <c r="S62" s="100"/>
      <c r="T62" s="100"/>
      <c r="U62" s="100"/>
      <c r="V62" s="101"/>
      <c r="W62" s="101"/>
      <c r="X62" s="101"/>
    </row>
    <row r="63" spans="1:24" s="102" customFormat="1" ht="15">
      <c r="A63" s="105"/>
      <c r="B63" s="41" t="s">
        <v>261</v>
      </c>
      <c r="C63" s="93" t="s">
        <v>430</v>
      </c>
      <c r="D63" s="64"/>
      <c r="E63" s="64"/>
      <c r="F63" s="64"/>
      <c r="G63" s="61"/>
      <c r="H63" s="61"/>
      <c r="I63" s="61"/>
      <c r="J63" s="61"/>
      <c r="K63" s="61"/>
      <c r="L63" s="61">
        <f t="shared" si="3"/>
        <v>0</v>
      </c>
      <c r="M63" s="61"/>
      <c r="N63" s="61"/>
      <c r="O63" s="95"/>
      <c r="P63" s="95"/>
      <c r="Q63" s="100"/>
      <c r="R63" s="100"/>
      <c r="S63" s="100"/>
      <c r="T63" s="100"/>
      <c r="U63" s="100"/>
      <c r="V63" s="101"/>
      <c r="W63" s="101"/>
      <c r="X63" s="101"/>
    </row>
    <row r="64" spans="1:24" s="102" customFormat="1" ht="15">
      <c r="A64" s="105"/>
      <c r="B64" s="41" t="s">
        <v>262</v>
      </c>
      <c r="C64" s="93" t="s">
        <v>430</v>
      </c>
      <c r="D64" s="64"/>
      <c r="E64" s="64"/>
      <c r="F64" s="64"/>
      <c r="G64" s="61"/>
      <c r="H64" s="61"/>
      <c r="I64" s="61"/>
      <c r="J64" s="61"/>
      <c r="K64" s="61"/>
      <c r="L64" s="61">
        <f t="shared" si="3"/>
        <v>0</v>
      </c>
      <c r="M64" s="61"/>
      <c r="N64" s="61"/>
      <c r="O64" s="95"/>
      <c r="P64" s="95"/>
      <c r="Q64" s="100"/>
      <c r="R64" s="100"/>
      <c r="S64" s="100"/>
      <c r="T64" s="100"/>
      <c r="U64" s="100"/>
      <c r="V64" s="101"/>
      <c r="W64" s="101"/>
      <c r="X64" s="101"/>
    </row>
    <row r="65" spans="1:24" s="102" customFormat="1" ht="15">
      <c r="A65" s="105"/>
      <c r="B65" s="41" t="s">
        <v>263</v>
      </c>
      <c r="C65" s="93" t="s">
        <v>430</v>
      </c>
      <c r="D65" s="64"/>
      <c r="E65" s="64"/>
      <c r="F65" s="64"/>
      <c r="G65" s="61"/>
      <c r="H65" s="61"/>
      <c r="I65" s="61"/>
      <c r="J65" s="61"/>
      <c r="K65" s="61"/>
      <c r="L65" s="61">
        <f t="shared" si="3"/>
        <v>0</v>
      </c>
      <c r="M65" s="61"/>
      <c r="N65" s="61"/>
      <c r="O65" s="95"/>
      <c r="P65" s="95"/>
      <c r="Q65" s="100"/>
      <c r="R65" s="100"/>
      <c r="S65" s="100"/>
      <c r="T65" s="100"/>
      <c r="U65" s="100"/>
      <c r="V65" s="101"/>
      <c r="W65" s="101"/>
      <c r="X65" s="101"/>
    </row>
    <row r="66" spans="1:24" s="102" customFormat="1" ht="15">
      <c r="A66" s="105"/>
      <c r="B66" s="41" t="s">
        <v>264</v>
      </c>
      <c r="C66" s="93" t="s">
        <v>430</v>
      </c>
      <c r="D66" s="64"/>
      <c r="E66" s="64"/>
      <c r="F66" s="64"/>
      <c r="G66" s="61"/>
      <c r="H66" s="61"/>
      <c r="I66" s="61"/>
      <c r="J66" s="61"/>
      <c r="K66" s="61"/>
      <c r="L66" s="61">
        <f t="shared" si="3"/>
        <v>0</v>
      </c>
      <c r="M66" s="61"/>
      <c r="N66" s="61"/>
      <c r="O66" s="95"/>
      <c r="P66" s="95"/>
      <c r="Q66" s="100"/>
      <c r="R66" s="100"/>
      <c r="S66" s="100"/>
      <c r="T66" s="100"/>
      <c r="U66" s="100"/>
      <c r="V66" s="101"/>
      <c r="W66" s="101"/>
      <c r="X66" s="101"/>
    </row>
    <row r="67" spans="1:24" s="102" customFormat="1" ht="15">
      <c r="A67" s="105"/>
      <c r="B67" s="41" t="s">
        <v>265</v>
      </c>
      <c r="C67" s="93" t="s">
        <v>430</v>
      </c>
      <c r="D67" s="64"/>
      <c r="E67" s="64"/>
      <c r="F67" s="64"/>
      <c r="G67" s="61"/>
      <c r="H67" s="61"/>
      <c r="I67" s="61"/>
      <c r="J67" s="61"/>
      <c r="K67" s="61"/>
      <c r="L67" s="61">
        <f t="shared" si="3"/>
        <v>0</v>
      </c>
      <c r="M67" s="61"/>
      <c r="N67" s="61"/>
      <c r="O67" s="95"/>
      <c r="P67" s="95"/>
      <c r="Q67" s="100"/>
      <c r="R67" s="100"/>
      <c r="S67" s="100"/>
      <c r="T67" s="100"/>
      <c r="U67" s="100"/>
      <c r="V67" s="101"/>
      <c r="W67" s="101"/>
      <c r="X67" s="101"/>
    </row>
    <row r="68" spans="1:24" s="102" customFormat="1" ht="15">
      <c r="A68" s="105"/>
      <c r="B68" s="41" t="s">
        <v>286</v>
      </c>
      <c r="C68" s="93" t="s">
        <v>430</v>
      </c>
      <c r="D68" s="64"/>
      <c r="E68" s="64"/>
      <c r="F68" s="64"/>
      <c r="G68" s="61"/>
      <c r="H68" s="61"/>
      <c r="I68" s="61"/>
      <c r="J68" s="61"/>
      <c r="K68" s="61"/>
      <c r="L68" s="61">
        <f t="shared" si="3"/>
        <v>0</v>
      </c>
      <c r="M68" s="61"/>
      <c r="N68" s="61"/>
      <c r="O68" s="95"/>
      <c r="P68" s="95"/>
      <c r="Q68" s="100"/>
      <c r="R68" s="100"/>
      <c r="S68" s="100"/>
      <c r="T68" s="100"/>
      <c r="U68" s="100"/>
      <c r="V68" s="101"/>
      <c r="W68" s="101"/>
      <c r="X68" s="101"/>
    </row>
    <row r="69" spans="1:24" s="102" customFormat="1" ht="15">
      <c r="A69" s="105"/>
      <c r="B69" s="41" t="s">
        <v>287</v>
      </c>
      <c r="C69" s="93" t="s">
        <v>430</v>
      </c>
      <c r="D69" s="64"/>
      <c r="E69" s="64"/>
      <c r="F69" s="64"/>
      <c r="G69" s="61"/>
      <c r="H69" s="61"/>
      <c r="I69" s="61"/>
      <c r="J69" s="61"/>
      <c r="K69" s="61"/>
      <c r="L69" s="61">
        <f t="shared" si="3"/>
        <v>0</v>
      </c>
      <c r="M69" s="61"/>
      <c r="N69" s="61"/>
      <c r="O69" s="95"/>
      <c r="P69" s="95"/>
      <c r="Q69" s="100"/>
      <c r="R69" s="100"/>
      <c r="S69" s="100"/>
      <c r="T69" s="100"/>
      <c r="U69" s="100"/>
      <c r="V69" s="101"/>
      <c r="W69" s="101"/>
      <c r="X69" s="101"/>
    </row>
    <row r="70" spans="1:24" s="102" customFormat="1" ht="15">
      <c r="A70" s="106"/>
      <c r="B70" s="41" t="s">
        <v>288</v>
      </c>
      <c r="C70" s="93" t="s">
        <v>430</v>
      </c>
      <c r="D70" s="64"/>
      <c r="E70" s="64"/>
      <c r="F70" s="64"/>
      <c r="G70" s="61"/>
      <c r="H70" s="61"/>
      <c r="I70" s="61"/>
      <c r="J70" s="61"/>
      <c r="K70" s="61"/>
      <c r="L70" s="61">
        <f aca="true" t="shared" si="4" ref="L70:L98">N70+P70</f>
        <v>0</v>
      </c>
      <c r="M70" s="61"/>
      <c r="N70" s="61"/>
      <c r="O70" s="95"/>
      <c r="P70" s="95"/>
      <c r="Q70" s="100"/>
      <c r="R70" s="100"/>
      <c r="S70" s="100"/>
      <c r="T70" s="100"/>
      <c r="U70" s="100"/>
      <c r="V70" s="101"/>
      <c r="W70" s="101"/>
      <c r="X70" s="101"/>
    </row>
    <row r="71" spans="1:24" s="102" customFormat="1" ht="15">
      <c r="A71" s="106"/>
      <c r="B71" s="41" t="s">
        <v>289</v>
      </c>
      <c r="C71" s="93" t="s">
        <v>430</v>
      </c>
      <c r="D71" s="64"/>
      <c r="E71" s="64"/>
      <c r="F71" s="64"/>
      <c r="G71" s="61"/>
      <c r="H71" s="61"/>
      <c r="I71" s="61"/>
      <c r="J71" s="61"/>
      <c r="K71" s="61"/>
      <c r="L71" s="61">
        <f t="shared" si="4"/>
        <v>0</v>
      </c>
      <c r="M71" s="61"/>
      <c r="N71" s="61"/>
      <c r="O71" s="95"/>
      <c r="P71" s="95"/>
      <c r="Q71" s="100"/>
      <c r="R71" s="100"/>
      <c r="S71" s="100"/>
      <c r="T71" s="100"/>
      <c r="U71" s="100"/>
      <c r="V71" s="101"/>
      <c r="W71" s="101"/>
      <c r="X71" s="101"/>
    </row>
    <row r="72" spans="1:24" s="102" customFormat="1" ht="15">
      <c r="A72" s="106"/>
      <c r="B72" s="41" t="s">
        <v>290</v>
      </c>
      <c r="C72" s="93" t="s">
        <v>430</v>
      </c>
      <c r="D72" s="64"/>
      <c r="E72" s="64"/>
      <c r="F72" s="64"/>
      <c r="G72" s="61"/>
      <c r="H72" s="61"/>
      <c r="I72" s="61"/>
      <c r="J72" s="61"/>
      <c r="K72" s="61"/>
      <c r="L72" s="61">
        <f t="shared" si="4"/>
        <v>0</v>
      </c>
      <c r="M72" s="61"/>
      <c r="N72" s="61"/>
      <c r="O72" s="95"/>
      <c r="P72" s="95"/>
      <c r="Q72" s="100"/>
      <c r="R72" s="100"/>
      <c r="S72" s="100"/>
      <c r="T72" s="100"/>
      <c r="U72" s="100"/>
      <c r="V72" s="101"/>
      <c r="W72" s="101"/>
      <c r="X72" s="101"/>
    </row>
    <row r="73" spans="1:24" s="102" customFormat="1" ht="15">
      <c r="A73" s="106"/>
      <c r="B73" s="41" t="s">
        <v>291</v>
      </c>
      <c r="C73" s="93" t="s">
        <v>430</v>
      </c>
      <c r="D73" s="64"/>
      <c r="E73" s="64"/>
      <c r="F73" s="64"/>
      <c r="G73" s="61"/>
      <c r="H73" s="61"/>
      <c r="I73" s="61"/>
      <c r="J73" s="61"/>
      <c r="K73" s="61"/>
      <c r="L73" s="61">
        <f t="shared" si="4"/>
        <v>0</v>
      </c>
      <c r="M73" s="61"/>
      <c r="N73" s="61"/>
      <c r="O73" s="95"/>
      <c r="P73" s="95"/>
      <c r="Q73" s="100"/>
      <c r="R73" s="100"/>
      <c r="S73" s="100"/>
      <c r="T73" s="100"/>
      <c r="U73" s="100"/>
      <c r="V73" s="101"/>
      <c r="W73" s="101"/>
      <c r="X73" s="101"/>
    </row>
    <row r="74" spans="1:24" s="102" customFormat="1" ht="15">
      <c r="A74" s="106"/>
      <c r="B74" s="41" t="s">
        <v>292</v>
      </c>
      <c r="C74" s="93" t="s">
        <v>430</v>
      </c>
      <c r="D74" s="64"/>
      <c r="E74" s="64"/>
      <c r="F74" s="64"/>
      <c r="G74" s="61"/>
      <c r="H74" s="61"/>
      <c r="I74" s="61"/>
      <c r="J74" s="61"/>
      <c r="K74" s="61"/>
      <c r="L74" s="61">
        <f t="shared" si="4"/>
        <v>0</v>
      </c>
      <c r="M74" s="61"/>
      <c r="N74" s="61"/>
      <c r="O74" s="95"/>
      <c r="P74" s="95"/>
      <c r="Q74" s="100"/>
      <c r="R74" s="100"/>
      <c r="S74" s="100"/>
      <c r="T74" s="100"/>
      <c r="U74" s="100"/>
      <c r="V74" s="101"/>
      <c r="W74" s="101"/>
      <c r="X74" s="101"/>
    </row>
    <row r="75" spans="1:24" ht="12.75">
      <c r="A75" s="40"/>
      <c r="B75" s="41" t="s">
        <v>293</v>
      </c>
      <c r="C75" s="93" t="s">
        <v>325</v>
      </c>
      <c r="D75" s="64"/>
      <c r="E75" s="64"/>
      <c r="F75" s="64"/>
      <c r="G75" s="61"/>
      <c r="H75" s="61"/>
      <c r="I75" s="61"/>
      <c r="J75" s="61"/>
      <c r="K75" s="94"/>
      <c r="L75" s="61">
        <f t="shared" si="4"/>
        <v>0</v>
      </c>
      <c r="M75" s="61"/>
      <c r="N75" s="61"/>
      <c r="O75" s="95"/>
      <c r="P75" s="95"/>
      <c r="Q75" s="100"/>
      <c r="R75" s="100"/>
      <c r="S75" s="100"/>
      <c r="T75" s="100"/>
      <c r="U75" s="100"/>
      <c r="V75" s="103"/>
      <c r="W75" s="103"/>
      <c r="X75" s="103"/>
    </row>
    <row r="76" spans="1:24" ht="12.75">
      <c r="A76" s="40"/>
      <c r="B76" s="41" t="s">
        <v>294</v>
      </c>
      <c r="C76" s="93" t="s">
        <v>325</v>
      </c>
      <c r="D76" s="64"/>
      <c r="E76" s="64"/>
      <c r="F76" s="64"/>
      <c r="G76" s="61"/>
      <c r="H76" s="61"/>
      <c r="I76" s="61"/>
      <c r="J76" s="61"/>
      <c r="K76" s="94"/>
      <c r="L76" s="61">
        <f t="shared" si="4"/>
        <v>0</v>
      </c>
      <c r="M76" s="61"/>
      <c r="N76" s="61"/>
      <c r="O76" s="95"/>
      <c r="P76" s="95"/>
      <c r="Q76" s="100"/>
      <c r="R76" s="100"/>
      <c r="S76" s="100"/>
      <c r="T76" s="100"/>
      <c r="U76" s="100"/>
      <c r="V76" s="103"/>
      <c r="W76" s="103"/>
      <c r="X76" s="103"/>
    </row>
    <row r="77" spans="1:24" ht="12.75">
      <c r="A77" s="40"/>
      <c r="B77" s="41" t="s">
        <v>295</v>
      </c>
      <c r="C77" s="93" t="s">
        <v>226</v>
      </c>
      <c r="D77" s="64"/>
      <c r="E77" s="64"/>
      <c r="F77" s="64"/>
      <c r="G77" s="61"/>
      <c r="H77" s="61"/>
      <c r="I77" s="61"/>
      <c r="J77" s="61"/>
      <c r="K77" s="94"/>
      <c r="L77" s="61">
        <f t="shared" si="4"/>
        <v>0</v>
      </c>
      <c r="M77" s="61"/>
      <c r="N77" s="61"/>
      <c r="O77" s="95"/>
      <c r="P77" s="95"/>
      <c r="Q77" s="100"/>
      <c r="R77" s="100"/>
      <c r="S77" s="100"/>
      <c r="T77" s="100"/>
      <c r="U77" s="100"/>
      <c r="V77" s="103"/>
      <c r="W77" s="103"/>
      <c r="X77" s="103"/>
    </row>
    <row r="78" spans="1:24" ht="12.75">
      <c r="A78" s="40"/>
      <c r="B78" s="41" t="s">
        <v>296</v>
      </c>
      <c r="C78" s="93" t="s">
        <v>226</v>
      </c>
      <c r="D78" s="64"/>
      <c r="E78" s="64"/>
      <c r="F78" s="64"/>
      <c r="G78" s="61"/>
      <c r="H78" s="61"/>
      <c r="I78" s="61"/>
      <c r="J78" s="61"/>
      <c r="K78" s="94"/>
      <c r="L78" s="61">
        <f t="shared" si="4"/>
        <v>0</v>
      </c>
      <c r="M78" s="61"/>
      <c r="N78" s="61"/>
      <c r="O78" s="95"/>
      <c r="P78" s="95"/>
      <c r="Q78" s="100"/>
      <c r="R78" s="100"/>
      <c r="S78" s="100"/>
      <c r="T78" s="100"/>
      <c r="U78" s="100"/>
      <c r="V78" s="103"/>
      <c r="W78" s="103"/>
      <c r="X78" s="103"/>
    </row>
    <row r="79" spans="1:24" ht="12.75">
      <c r="A79" s="40"/>
      <c r="B79" s="41" t="s">
        <v>297</v>
      </c>
      <c r="C79" s="93" t="s">
        <v>226</v>
      </c>
      <c r="D79" s="64"/>
      <c r="E79" s="64"/>
      <c r="F79" s="64"/>
      <c r="G79" s="61"/>
      <c r="H79" s="61"/>
      <c r="I79" s="61"/>
      <c r="J79" s="61"/>
      <c r="K79" s="94"/>
      <c r="L79" s="61">
        <f t="shared" si="4"/>
        <v>0</v>
      </c>
      <c r="M79" s="61"/>
      <c r="N79" s="61"/>
      <c r="O79" s="95"/>
      <c r="P79" s="61"/>
      <c r="Q79" s="100"/>
      <c r="R79" s="100"/>
      <c r="S79" s="100"/>
      <c r="T79" s="100"/>
      <c r="U79" s="100"/>
      <c r="V79" s="103"/>
      <c r="W79" s="103"/>
      <c r="X79" s="103"/>
    </row>
    <row r="80" spans="1:24" ht="38.25" hidden="1" outlineLevel="1">
      <c r="A80" s="40" t="s">
        <v>432</v>
      </c>
      <c r="B80" s="41"/>
      <c r="C80" s="93" t="s">
        <v>226</v>
      </c>
      <c r="D80" s="64"/>
      <c r="E80" s="64"/>
      <c r="F80" s="64"/>
      <c r="G80" s="61"/>
      <c r="H80" s="61">
        <v>0</v>
      </c>
      <c r="I80" s="61"/>
      <c r="J80" s="61"/>
      <c r="K80" s="94"/>
      <c r="L80" s="61">
        <f t="shared" si="4"/>
        <v>0</v>
      </c>
      <c r="M80" s="61"/>
      <c r="N80" s="61"/>
      <c r="O80" s="95"/>
      <c r="P80" s="95"/>
      <c r="Q80" s="100"/>
      <c r="R80" s="100"/>
      <c r="S80" s="100"/>
      <c r="T80" s="100"/>
      <c r="U80" s="100"/>
      <c r="V80" s="103"/>
      <c r="W80" s="103"/>
      <c r="X80" s="103"/>
    </row>
    <row r="81" spans="1:24" ht="38.25" hidden="1" outlineLevel="1">
      <c r="A81" s="40" t="s">
        <v>433</v>
      </c>
      <c r="B81" s="41"/>
      <c r="C81" s="93" t="s">
        <v>226</v>
      </c>
      <c r="D81" s="64"/>
      <c r="E81" s="64"/>
      <c r="F81" s="64"/>
      <c r="G81" s="61"/>
      <c r="H81" s="61">
        <v>0</v>
      </c>
      <c r="I81" s="61"/>
      <c r="J81" s="61"/>
      <c r="K81" s="94"/>
      <c r="L81" s="61">
        <f t="shared" si="4"/>
        <v>0</v>
      </c>
      <c r="M81" s="61"/>
      <c r="N81" s="61"/>
      <c r="O81" s="95"/>
      <c r="P81" s="95"/>
      <c r="Q81" s="100"/>
      <c r="R81" s="100"/>
      <c r="S81" s="100"/>
      <c r="T81" s="100"/>
      <c r="U81" s="100"/>
      <c r="V81" s="103"/>
      <c r="W81" s="103"/>
      <c r="X81" s="103"/>
    </row>
    <row r="82" spans="1:24" ht="38.25" hidden="1" outlineLevel="1">
      <c r="A82" s="40" t="s">
        <v>434</v>
      </c>
      <c r="B82" s="41"/>
      <c r="C82" s="93" t="s">
        <v>324</v>
      </c>
      <c r="D82" s="64"/>
      <c r="E82" s="64"/>
      <c r="F82" s="64"/>
      <c r="G82" s="61"/>
      <c r="H82" s="61">
        <v>0</v>
      </c>
      <c r="I82" s="61"/>
      <c r="J82" s="61"/>
      <c r="K82" s="94"/>
      <c r="L82" s="61">
        <f t="shared" si="4"/>
        <v>0</v>
      </c>
      <c r="M82" s="61"/>
      <c r="N82" s="61"/>
      <c r="O82" s="95"/>
      <c r="P82" s="95"/>
      <c r="Q82" s="100"/>
      <c r="R82" s="100"/>
      <c r="S82" s="100"/>
      <c r="T82" s="100"/>
      <c r="U82" s="100"/>
      <c r="V82" s="103"/>
      <c r="W82" s="103"/>
      <c r="X82" s="103"/>
    </row>
    <row r="83" spans="1:24" ht="25.5" hidden="1" outlineLevel="1">
      <c r="A83" s="40" t="s">
        <v>435</v>
      </c>
      <c r="B83" s="41"/>
      <c r="C83" s="93" t="s">
        <v>226</v>
      </c>
      <c r="D83" s="64"/>
      <c r="E83" s="64"/>
      <c r="F83" s="64"/>
      <c r="G83" s="61"/>
      <c r="H83" s="61">
        <v>0</v>
      </c>
      <c r="I83" s="61"/>
      <c r="J83" s="61"/>
      <c r="K83" s="94"/>
      <c r="L83" s="61">
        <f t="shared" si="4"/>
        <v>0</v>
      </c>
      <c r="M83" s="61"/>
      <c r="N83" s="61"/>
      <c r="O83" s="95"/>
      <c r="P83" s="95"/>
      <c r="Q83" s="100"/>
      <c r="R83" s="100"/>
      <c r="S83" s="100"/>
      <c r="T83" s="100"/>
      <c r="U83" s="100"/>
      <c r="V83" s="103"/>
      <c r="W83" s="103"/>
      <c r="X83" s="103"/>
    </row>
    <row r="84" spans="1:24" ht="25.5" hidden="1" outlineLevel="1">
      <c r="A84" s="40" t="s">
        <v>436</v>
      </c>
      <c r="B84" s="41"/>
      <c r="C84" s="93" t="s">
        <v>226</v>
      </c>
      <c r="D84" s="64"/>
      <c r="E84" s="64"/>
      <c r="F84" s="64"/>
      <c r="G84" s="61"/>
      <c r="H84" s="61">
        <v>0</v>
      </c>
      <c r="I84" s="61"/>
      <c r="J84" s="61"/>
      <c r="K84" s="94"/>
      <c r="L84" s="61">
        <f t="shared" si="4"/>
        <v>0</v>
      </c>
      <c r="M84" s="61"/>
      <c r="N84" s="61"/>
      <c r="O84" s="95"/>
      <c r="P84" s="95"/>
      <c r="Q84" s="100"/>
      <c r="R84" s="100"/>
      <c r="S84" s="100"/>
      <c r="T84" s="100"/>
      <c r="U84" s="100"/>
      <c r="V84" s="103"/>
      <c r="W84" s="103"/>
      <c r="X84" s="103"/>
    </row>
    <row r="85" spans="1:24" ht="38.25" hidden="1" outlineLevel="1">
      <c r="A85" s="40" t="s">
        <v>437</v>
      </c>
      <c r="B85" s="41"/>
      <c r="C85" s="93" t="s">
        <v>226</v>
      </c>
      <c r="D85" s="64"/>
      <c r="E85" s="64"/>
      <c r="F85" s="64"/>
      <c r="G85" s="61"/>
      <c r="H85" s="61">
        <v>0</v>
      </c>
      <c r="I85" s="61"/>
      <c r="J85" s="61"/>
      <c r="K85" s="94"/>
      <c r="L85" s="61">
        <f t="shared" si="4"/>
        <v>0</v>
      </c>
      <c r="M85" s="61"/>
      <c r="N85" s="61"/>
      <c r="O85" s="95"/>
      <c r="P85" s="95"/>
      <c r="Q85" s="100"/>
      <c r="R85" s="100"/>
      <c r="S85" s="100"/>
      <c r="T85" s="100"/>
      <c r="U85" s="100"/>
      <c r="V85" s="103"/>
      <c r="W85" s="103"/>
      <c r="X85" s="103"/>
    </row>
    <row r="86" spans="1:24" ht="25.5" hidden="1" outlineLevel="1">
      <c r="A86" s="40" t="s">
        <v>438</v>
      </c>
      <c r="B86" s="41"/>
      <c r="C86" s="93" t="s">
        <v>226</v>
      </c>
      <c r="D86" s="64"/>
      <c r="E86" s="64"/>
      <c r="F86" s="64"/>
      <c r="G86" s="61"/>
      <c r="H86" s="61">
        <v>0</v>
      </c>
      <c r="I86" s="61"/>
      <c r="J86" s="61"/>
      <c r="K86" s="94"/>
      <c r="L86" s="61">
        <f t="shared" si="4"/>
        <v>0</v>
      </c>
      <c r="M86" s="61"/>
      <c r="N86" s="61"/>
      <c r="O86" s="95"/>
      <c r="P86" s="95"/>
      <c r="Q86" s="100"/>
      <c r="R86" s="100"/>
      <c r="S86" s="100"/>
      <c r="T86" s="100"/>
      <c r="U86" s="100"/>
      <c r="V86" s="103"/>
      <c r="W86" s="103"/>
      <c r="X86" s="103"/>
    </row>
    <row r="87" spans="1:24" ht="12.75" collapsed="1">
      <c r="A87" s="40"/>
      <c r="B87" s="41" t="s">
        <v>298</v>
      </c>
      <c r="C87" s="93" t="s">
        <v>430</v>
      </c>
      <c r="D87" s="64"/>
      <c r="E87" s="64"/>
      <c r="F87" s="64"/>
      <c r="G87" s="61"/>
      <c r="H87" s="61"/>
      <c r="I87" s="61"/>
      <c r="J87" s="61"/>
      <c r="K87" s="94"/>
      <c r="L87" s="61">
        <f t="shared" si="4"/>
        <v>0</v>
      </c>
      <c r="M87" s="61"/>
      <c r="N87" s="61"/>
      <c r="O87" s="95"/>
      <c r="P87" s="95"/>
      <c r="Q87" s="100"/>
      <c r="R87" s="100"/>
      <c r="S87" s="100"/>
      <c r="T87" s="100"/>
      <c r="U87" s="100"/>
      <c r="V87" s="103"/>
      <c r="W87" s="103"/>
      <c r="X87" s="103"/>
    </row>
    <row r="88" spans="1:24" ht="12.75">
      <c r="A88" s="40"/>
      <c r="B88" s="41" t="s">
        <v>299</v>
      </c>
      <c r="C88" s="93" t="s">
        <v>324</v>
      </c>
      <c r="D88" s="64"/>
      <c r="E88" s="64"/>
      <c r="F88" s="98"/>
      <c r="G88" s="61"/>
      <c r="H88" s="61"/>
      <c r="I88" s="61"/>
      <c r="J88" s="61"/>
      <c r="K88" s="94"/>
      <c r="L88" s="61">
        <f t="shared" si="4"/>
        <v>0</v>
      </c>
      <c r="M88" s="61"/>
      <c r="N88" s="61"/>
      <c r="O88" s="95"/>
      <c r="P88" s="95"/>
      <c r="Q88" s="100"/>
      <c r="R88" s="100"/>
      <c r="S88" s="100"/>
      <c r="T88" s="100"/>
      <c r="U88" s="100"/>
      <c r="V88" s="103"/>
      <c r="W88" s="103"/>
      <c r="X88" s="103"/>
    </row>
    <row r="89" spans="1:24" ht="12.75">
      <c r="A89" s="40"/>
      <c r="B89" s="41" t="s">
        <v>300</v>
      </c>
      <c r="C89" s="93" t="s">
        <v>430</v>
      </c>
      <c r="D89" s="64"/>
      <c r="E89" s="64"/>
      <c r="F89" s="64"/>
      <c r="G89" s="61"/>
      <c r="H89" s="61"/>
      <c r="I89" s="61"/>
      <c r="J89" s="61"/>
      <c r="K89" s="94"/>
      <c r="L89" s="61">
        <f t="shared" si="4"/>
        <v>0</v>
      </c>
      <c r="M89" s="61"/>
      <c r="N89" s="61"/>
      <c r="O89" s="95"/>
      <c r="P89" s="61"/>
      <c r="Q89" s="100"/>
      <c r="R89" s="100"/>
      <c r="S89" s="100"/>
      <c r="T89" s="100"/>
      <c r="U89" s="100"/>
      <c r="V89" s="103"/>
      <c r="W89" s="103"/>
      <c r="X89" s="103"/>
    </row>
    <row r="90" spans="1:24" ht="12.75">
      <c r="A90" s="40"/>
      <c r="B90" s="41" t="s">
        <v>301</v>
      </c>
      <c r="C90" s="93" t="s">
        <v>430</v>
      </c>
      <c r="D90" s="64"/>
      <c r="E90" s="64"/>
      <c r="F90" s="98"/>
      <c r="G90" s="61"/>
      <c r="H90" s="61"/>
      <c r="I90" s="61"/>
      <c r="J90" s="61"/>
      <c r="K90" s="94"/>
      <c r="L90" s="61">
        <f t="shared" si="4"/>
        <v>0</v>
      </c>
      <c r="M90" s="61"/>
      <c r="N90" s="61"/>
      <c r="O90" s="95"/>
      <c r="P90" s="95"/>
      <c r="Q90" s="100"/>
      <c r="R90" s="100"/>
      <c r="S90" s="100"/>
      <c r="T90" s="100"/>
      <c r="U90" s="100"/>
      <c r="V90" s="103"/>
      <c r="W90" s="103"/>
      <c r="X90" s="103"/>
    </row>
    <row r="91" spans="1:24" ht="12.75">
      <c r="A91" s="40"/>
      <c r="B91" s="41" t="s">
        <v>302</v>
      </c>
      <c r="C91" s="93" t="s">
        <v>430</v>
      </c>
      <c r="D91" s="64"/>
      <c r="E91" s="64"/>
      <c r="F91" s="98"/>
      <c r="G91" s="61"/>
      <c r="H91" s="61"/>
      <c r="I91" s="61"/>
      <c r="J91" s="61"/>
      <c r="K91" s="94"/>
      <c r="L91" s="61">
        <f t="shared" si="4"/>
        <v>0</v>
      </c>
      <c r="M91" s="61"/>
      <c r="N91" s="61"/>
      <c r="O91" s="95"/>
      <c r="P91" s="95"/>
      <c r="Q91" s="100"/>
      <c r="R91" s="100"/>
      <c r="S91" s="100"/>
      <c r="T91" s="100"/>
      <c r="U91" s="100"/>
      <c r="V91" s="103"/>
      <c r="W91" s="103"/>
      <c r="X91" s="103"/>
    </row>
    <row r="92" spans="1:24" ht="12.75">
      <c r="A92" s="40"/>
      <c r="B92" s="41" t="s">
        <v>303</v>
      </c>
      <c r="C92" s="93" t="s">
        <v>430</v>
      </c>
      <c r="D92" s="64"/>
      <c r="E92" s="64"/>
      <c r="F92" s="98"/>
      <c r="G92" s="61"/>
      <c r="H92" s="61"/>
      <c r="I92" s="61"/>
      <c r="J92" s="61"/>
      <c r="K92" s="94"/>
      <c r="L92" s="61">
        <f t="shared" si="4"/>
        <v>0</v>
      </c>
      <c r="M92" s="61"/>
      <c r="N92" s="61"/>
      <c r="O92" s="95"/>
      <c r="P92" s="95"/>
      <c r="Q92" s="100"/>
      <c r="R92" s="100"/>
      <c r="S92" s="100"/>
      <c r="T92" s="100"/>
      <c r="U92" s="100"/>
      <c r="V92" s="103"/>
      <c r="W92" s="103"/>
      <c r="X92" s="103"/>
    </row>
    <row r="93" spans="1:24" ht="12.75">
      <c r="A93" s="40"/>
      <c r="B93" s="41" t="s">
        <v>304</v>
      </c>
      <c r="C93" s="93" t="s">
        <v>430</v>
      </c>
      <c r="D93" s="64"/>
      <c r="E93" s="64"/>
      <c r="F93" s="98"/>
      <c r="G93" s="61"/>
      <c r="H93" s="61"/>
      <c r="I93" s="61"/>
      <c r="J93" s="61"/>
      <c r="K93" s="94"/>
      <c r="L93" s="61">
        <f t="shared" si="4"/>
        <v>0</v>
      </c>
      <c r="M93" s="61"/>
      <c r="N93" s="61"/>
      <c r="O93" s="95"/>
      <c r="P93" s="95"/>
      <c r="Q93" s="100"/>
      <c r="R93" s="100"/>
      <c r="S93" s="100"/>
      <c r="T93" s="100"/>
      <c r="U93" s="100"/>
      <c r="V93" s="103"/>
      <c r="W93" s="103"/>
      <c r="X93" s="103"/>
    </row>
    <row r="94" spans="1:24" ht="12.75">
      <c r="A94" s="40"/>
      <c r="B94" s="41" t="s">
        <v>305</v>
      </c>
      <c r="C94" s="93" t="s">
        <v>430</v>
      </c>
      <c r="D94" s="64"/>
      <c r="E94" s="64"/>
      <c r="F94" s="98"/>
      <c r="G94" s="61"/>
      <c r="H94" s="61"/>
      <c r="I94" s="61"/>
      <c r="J94" s="61"/>
      <c r="K94" s="94"/>
      <c r="L94" s="61">
        <f t="shared" si="4"/>
        <v>0</v>
      </c>
      <c r="M94" s="61"/>
      <c r="N94" s="61"/>
      <c r="O94" s="95"/>
      <c r="P94" s="95"/>
      <c r="Q94" s="100"/>
      <c r="R94" s="100"/>
      <c r="S94" s="100"/>
      <c r="T94" s="100"/>
      <c r="U94" s="100"/>
      <c r="V94" s="103"/>
      <c r="W94" s="103"/>
      <c r="X94" s="103"/>
    </row>
    <row r="95" spans="1:24" ht="12.75">
      <c r="A95" s="40"/>
      <c r="B95" s="41" t="s">
        <v>306</v>
      </c>
      <c r="C95" s="93"/>
      <c r="D95" s="64"/>
      <c r="E95" s="64"/>
      <c r="F95" s="64"/>
      <c r="G95" s="61"/>
      <c r="H95" s="61"/>
      <c r="I95" s="61"/>
      <c r="J95" s="61"/>
      <c r="K95" s="94"/>
      <c r="L95" s="61">
        <f t="shared" si="4"/>
        <v>0</v>
      </c>
      <c r="M95" s="61"/>
      <c r="N95" s="61"/>
      <c r="O95" s="95"/>
      <c r="P95" s="95"/>
      <c r="Q95" s="100"/>
      <c r="R95" s="100"/>
      <c r="S95" s="100"/>
      <c r="T95" s="100"/>
      <c r="U95" s="100"/>
      <c r="V95" s="103"/>
      <c r="W95" s="103"/>
      <c r="X95" s="103"/>
    </row>
    <row r="96" spans="1:24" ht="12.75">
      <c r="A96" s="40"/>
      <c r="B96" s="41" t="s">
        <v>307</v>
      </c>
      <c r="C96" s="93"/>
      <c r="D96" s="64"/>
      <c r="E96" s="64"/>
      <c r="F96" s="64"/>
      <c r="G96" s="61"/>
      <c r="H96" s="61"/>
      <c r="I96" s="61"/>
      <c r="J96" s="61"/>
      <c r="K96" s="94"/>
      <c r="L96" s="61">
        <f t="shared" si="4"/>
        <v>0</v>
      </c>
      <c r="M96" s="61"/>
      <c r="N96" s="61"/>
      <c r="O96" s="95"/>
      <c r="P96" s="95"/>
      <c r="Q96" s="100"/>
      <c r="R96" s="100"/>
      <c r="S96" s="100"/>
      <c r="T96" s="100"/>
      <c r="U96" s="100"/>
      <c r="V96" s="103"/>
      <c r="W96" s="103"/>
      <c r="X96" s="103"/>
    </row>
    <row r="97" spans="1:24" ht="12.75">
      <c r="A97" s="40"/>
      <c r="B97" s="41" t="s">
        <v>3</v>
      </c>
      <c r="C97" s="93"/>
      <c r="D97" s="64"/>
      <c r="E97" s="64"/>
      <c r="F97" s="64"/>
      <c r="G97" s="61"/>
      <c r="H97" s="61"/>
      <c r="I97" s="61"/>
      <c r="J97" s="61"/>
      <c r="K97" s="94"/>
      <c r="L97" s="61">
        <f t="shared" si="4"/>
        <v>0</v>
      </c>
      <c r="M97" s="61"/>
      <c r="N97" s="61"/>
      <c r="O97" s="95"/>
      <c r="P97" s="95"/>
      <c r="Q97" s="100"/>
      <c r="R97" s="100"/>
      <c r="S97" s="100"/>
      <c r="T97" s="100"/>
      <c r="U97" s="100"/>
      <c r="V97" s="103"/>
      <c r="W97" s="103"/>
      <c r="X97" s="103"/>
    </row>
    <row r="98" spans="1:24" ht="12.75">
      <c r="A98" s="40"/>
      <c r="B98" s="41" t="s">
        <v>4</v>
      </c>
      <c r="C98" s="93"/>
      <c r="D98" s="64"/>
      <c r="E98" s="64"/>
      <c r="F98" s="64"/>
      <c r="G98" s="61"/>
      <c r="H98" s="61"/>
      <c r="I98" s="61"/>
      <c r="J98" s="61"/>
      <c r="K98" s="94"/>
      <c r="L98" s="61">
        <f t="shared" si="4"/>
        <v>0</v>
      </c>
      <c r="M98" s="61"/>
      <c r="N98" s="61"/>
      <c r="O98" s="95"/>
      <c r="P98" s="95"/>
      <c r="Q98" s="100"/>
      <c r="R98" s="100"/>
      <c r="S98" s="100"/>
      <c r="T98" s="100"/>
      <c r="U98" s="100"/>
      <c r="V98" s="103"/>
      <c r="W98" s="103"/>
      <c r="X98" s="103"/>
    </row>
    <row r="99" spans="1:24" ht="12.75">
      <c r="A99" s="40"/>
      <c r="B99" s="41"/>
      <c r="C99" s="93"/>
      <c r="D99" s="64"/>
      <c r="E99" s="64"/>
      <c r="F99" s="64"/>
      <c r="G99" s="61"/>
      <c r="H99" s="61"/>
      <c r="I99" s="61"/>
      <c r="J99" s="61"/>
      <c r="K99" s="94"/>
      <c r="L99" s="61"/>
      <c r="M99" s="61"/>
      <c r="N99" s="61"/>
      <c r="O99" s="95"/>
      <c r="P99" s="95"/>
      <c r="Q99" s="100"/>
      <c r="R99" s="100"/>
      <c r="S99" s="100"/>
      <c r="T99" s="100"/>
      <c r="U99" s="100"/>
      <c r="V99" s="103"/>
      <c r="W99" s="103"/>
      <c r="X99" s="103"/>
    </row>
    <row r="100" spans="1:16" s="91" customFormat="1" ht="15">
      <c r="A100" s="107" t="s">
        <v>150</v>
      </c>
      <c r="B100" s="108"/>
      <c r="C100" s="90"/>
      <c r="D100" s="43"/>
      <c r="E100" s="43"/>
      <c r="F100" s="90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s="91" customFormat="1" ht="15">
      <c r="A101" s="92" t="s">
        <v>412</v>
      </c>
      <c r="B101" s="109"/>
      <c r="C101" s="108"/>
      <c r="D101" s="108"/>
      <c r="E101" s="108"/>
      <c r="F101" s="108"/>
      <c r="G101" s="48"/>
      <c r="H101" s="60">
        <f>H9+H10+H11+H12+H13+H14+H15+H16+H19+H75+H76+H77+H78+H79+H80+H81+H82+H83+H88+H89</f>
        <v>0</v>
      </c>
      <c r="I101" s="60"/>
      <c r="J101" s="60">
        <f>J9+J10+J11+J12+J13+J14+J15+J16+J19+J75+J76+J77+J78+J79+J80+J81+J82+J83+J88+J89</f>
        <v>0</v>
      </c>
      <c r="K101" s="60">
        <f>K9+K10+K11+K12+K13+K14+K15+K16+K19+K75+K76+K77+K78+K79+K80+K81+K82+K83+K88+K89</f>
        <v>0</v>
      </c>
      <c r="L101" s="60">
        <f>L9+L10+L11+L12+L13+L14+L15+L16+L19+L75+L76+L77+L78+L79+L80+L81+L82+L83+L88+L89</f>
        <v>0</v>
      </c>
      <c r="M101" s="60"/>
      <c r="N101" s="60">
        <f>N9+N10+N11+N12+N13+N14+N15+N16+N19+N75+N76+N77+N78+N79+N80+N81+N82+N83+N88+N89</f>
        <v>0</v>
      </c>
      <c r="O101" s="60"/>
      <c r="P101" s="60">
        <f>P9+P10+P11+P12+P13+P14+P15+P16+P19+P75+P76+P77+P78+P79+P80+P81+P82+P83+P88+P89</f>
        <v>0</v>
      </c>
    </row>
    <row r="102" spans="1:16" s="91" customFormat="1" ht="15">
      <c r="A102" s="92" t="s">
        <v>413</v>
      </c>
      <c r="B102" s="109"/>
      <c r="C102" s="108"/>
      <c r="D102" s="108"/>
      <c r="E102" s="108"/>
      <c r="F102" s="108"/>
      <c r="G102" s="48"/>
      <c r="H102" s="60">
        <f>H17+H18+H20+H21+H22+H23+H24+H25+H26+H27+H28+H29+H30+H31+H32+H33+H34+H35+H36+H37+H38+H39+H40+H41+H42+H43+H44+H45+H46+H47+H48+H49+H50+H51+H52+H53+H54+H55+H56+H57+H58+H59+H60+H61+H62+H63+H64+H65+H66+H67+H68+H69+H70+H71+H72+H73+H74+H84+H85+H86+H87+H90+H91+H92+H93+H94+H95+H96+H97+H98</f>
        <v>0</v>
      </c>
      <c r="I102" s="60"/>
      <c r="J102" s="60">
        <f>J17+J18+J20+J21+J22+J23+J24+J25+J26+J27+J28+J29+J30+J31+J32+J33+J34+J35+J36+J37+J38+J39+J40+J41+J42+J43+J44+J45+J46+J47+J48+J49+J50+J51+J52+J53+J54+J55+J56+J57+J58+J59+J60+J61+J62+J63+J64+J65+J66+J67+J68+J69+J70+J71+J72+J73+J74+J84+J85+J86+J87+J90+J91+J92+J93+J94+J95+J96+J97+J98</f>
        <v>0</v>
      </c>
      <c r="K102" s="60">
        <f aca="true" t="shared" si="5" ref="K102:P102">K17+K18+K20+K21+K22+K23+K24+K25+K26+K27+K28+K29+K30+K31+K32+K33+K34+K35+K36+K37+K38+K39+K40+K41+K42+K43+K44+K45+K46+K47+K48+K49+K50+K51+K52+K53+K54+K55+K56+K57+K58+K59+K60+K61+K62+K63+K64+K65+K66+K67+K68+K69+K70+K71+K72+K73+K74+K84+K85+K86+K87+K90+K91+K92+K93+K94+K95+K96+K97+K98</f>
        <v>0</v>
      </c>
      <c r="L102" s="60">
        <f t="shared" si="5"/>
        <v>0</v>
      </c>
      <c r="M102" s="60"/>
      <c r="N102" s="60">
        <f t="shared" si="5"/>
        <v>0</v>
      </c>
      <c r="O102" s="60"/>
      <c r="P102" s="60">
        <f t="shared" si="5"/>
        <v>0</v>
      </c>
    </row>
    <row r="103" spans="1:16" s="91" customFormat="1" ht="15">
      <c r="A103" s="110" t="s">
        <v>414</v>
      </c>
      <c r="B103" s="109"/>
      <c r="C103" s="108"/>
      <c r="D103" s="108"/>
      <c r="E103" s="108"/>
      <c r="F103" s="108"/>
      <c r="G103" s="48"/>
      <c r="H103" s="39">
        <f>SUM(H9:H18)+SUM(H20:H25)+H27+SUM(H30:H34)+SUM(H36:H38)+SUM(H40:H41)+SUM(H43:H45)+SUM(H47:H48)+SUM(H50:H51)+SUM(H53:H59)+SUM(H75:H79)+H82+H86+H88+H89</f>
        <v>0</v>
      </c>
      <c r="I103" s="39"/>
      <c r="J103" s="39">
        <f>SUM(J9:J18)+SUM(J20:J25)+J27+SUM(J30:J34)+SUM(J36:J38)+SUM(J40:J41)+SUM(J43:J45)+SUM(J47:J48)+SUM(J50:J51)+SUM(J53:J59)+SUM(J75:J79)+J82+J86+J88+J89</f>
        <v>0</v>
      </c>
      <c r="K103" s="39">
        <f>SUM(K9:K18)+SUM(K20:K25)+K27+SUM(K30:K34)+SUM(K36:K38)+SUM(K40:K41)+SUM(K43:K45)+SUM(K47:K48)+SUM(K50:K51)+SUM(K53:K59)+SUM(K75:K79)+K82+K86+K88+K89</f>
        <v>0</v>
      </c>
      <c r="L103" s="39">
        <f>SUM(L9:L18)+SUM(L20:L25)+L27+SUM(L30:L34)+SUM(L36:L38)+SUM(L40:L41)+SUM(L43:L45)+SUM(L47:L48)+SUM(L50:L51)+SUM(L53:L59)+SUM(L75:L79)+L82+L86+L88+L89</f>
        <v>0</v>
      </c>
      <c r="M103" s="39"/>
      <c r="N103" s="39">
        <f>SUM(N9:N18)+SUM(N20:N25)+N27+SUM(N30:N34)+SUM(N36:N38)+SUM(N40:N41)+SUM(N43:N45)+SUM(N47:N48)+SUM(N50:N51)+SUM(N53:N59)+SUM(N75:N79)+N82+N86+N88+N89</f>
        <v>0</v>
      </c>
      <c r="O103" s="39"/>
      <c r="P103" s="39">
        <f>SUM(P9:P18)+SUM(P20:P25)+P27+SUM(P30:P34)+SUM(P36:P38)+SUM(P40:P41)+SUM(P43:P45)+SUM(P47:P48)+SUM(P50:P51)+SUM(P53:P59)+SUM(P75:P79)+P82+P86+P88+P89</f>
        <v>0</v>
      </c>
    </row>
    <row r="104" spans="1:16" s="91" customFormat="1" ht="15">
      <c r="A104" s="111"/>
      <c r="B104" s="109"/>
      <c r="C104" s="108"/>
      <c r="D104" s="108"/>
      <c r="E104" s="108"/>
      <c r="F104" s="10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1:16" s="91" customFormat="1" ht="15">
      <c r="A105" s="90"/>
      <c r="B105" s="108"/>
      <c r="C105" s="90"/>
      <c r="D105" s="43"/>
      <c r="E105" s="43"/>
      <c r="F105" s="90"/>
      <c r="G105" s="39"/>
      <c r="H105" s="39"/>
      <c r="I105" s="39"/>
      <c r="J105" s="39"/>
      <c r="K105" s="39"/>
      <c r="L105" s="39"/>
      <c r="M105" s="39"/>
      <c r="N105" s="39"/>
      <c r="O105" s="39"/>
      <c r="P105" s="39"/>
    </row>
  </sheetData>
  <sheetProtection/>
  <mergeCells count="11"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  <mergeCell ref="K4:L4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39"/>
  <sheetViews>
    <sheetView tabSelected="1" zoomScale="75" zoomScaleNormal="75" zoomScaleSheetLayoutView="75" zoomScalePageLayoutView="0" workbookViewId="0" topLeftCell="A1">
      <selection activeCell="E7" sqref="E7"/>
    </sheetView>
  </sheetViews>
  <sheetFormatPr defaultColWidth="9.00390625" defaultRowHeight="12.75"/>
  <cols>
    <col min="1" max="1" width="103.375" style="120" customWidth="1"/>
    <col min="2" max="2" width="8.375" style="121" customWidth="1"/>
    <col min="3" max="3" width="11.375" style="120" customWidth="1"/>
    <col min="4" max="4" width="13.375" style="120" customWidth="1"/>
    <col min="5" max="5" width="14.75390625" style="120" customWidth="1"/>
    <col min="6" max="6" width="14.375" style="120" customWidth="1"/>
    <col min="7" max="7" width="14.625" style="120" customWidth="1"/>
    <col min="8" max="8" width="15.00390625" style="120" customWidth="1"/>
    <col min="9" max="9" width="14.875" style="120" customWidth="1"/>
    <col min="10" max="10" width="14.375" style="120" customWidth="1"/>
    <col min="11" max="11" width="16.625" style="120" customWidth="1"/>
    <col min="12" max="12" width="15.75390625" style="120" customWidth="1"/>
    <col min="13" max="13" width="9.125" style="120" customWidth="1"/>
    <col min="14" max="14" width="12.00390625" style="120" hidden="1" customWidth="1"/>
    <col min="15" max="15" width="12.125" style="120" hidden="1" customWidth="1"/>
    <col min="16" max="16" width="13.375" style="120" hidden="1" customWidth="1"/>
    <col min="17" max="16384" width="9.125" style="120" customWidth="1"/>
  </cols>
  <sheetData>
    <row r="1" s="50" customFormat="1" ht="8.25" customHeight="1">
      <c r="B1" s="65"/>
    </row>
    <row r="2" spans="1:12" s="50" customFormat="1" ht="36" customHeight="1">
      <c r="A2" s="199" t="s">
        <v>415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s="50" customFormat="1" ht="40.5" customHeight="1">
      <c r="A3" s="200" t="s">
        <v>416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4" s="50" customFormat="1" ht="12.7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67"/>
      <c r="N4" s="67"/>
    </row>
    <row r="5" spans="1:14" s="50" customFormat="1" ht="12.75">
      <c r="A5" s="202" t="s">
        <v>102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67"/>
      <c r="N5" s="67"/>
    </row>
    <row r="6" spans="1:14" s="70" customFormat="1" ht="30.75" customHeight="1">
      <c r="A6" s="203" t="s">
        <v>417</v>
      </c>
      <c r="B6" s="203" t="s">
        <v>137</v>
      </c>
      <c r="C6" s="203" t="s">
        <v>418</v>
      </c>
      <c r="D6" s="209" t="s">
        <v>97</v>
      </c>
      <c r="E6" s="210"/>
      <c r="F6" s="203" t="s">
        <v>419</v>
      </c>
      <c r="G6" s="203" t="s">
        <v>103</v>
      </c>
      <c r="H6" s="203"/>
      <c r="I6" s="203"/>
      <c r="J6" s="203"/>
      <c r="K6" s="203"/>
      <c r="L6" s="203" t="s">
        <v>420</v>
      </c>
      <c r="M6" s="69"/>
      <c r="N6" s="69"/>
    </row>
    <row r="7" spans="1:16" s="70" customFormat="1" ht="131.25">
      <c r="A7" s="203"/>
      <c r="B7" s="203"/>
      <c r="C7" s="203"/>
      <c r="D7" s="51" t="s">
        <v>428</v>
      </c>
      <c r="E7" s="52" t="s">
        <v>429</v>
      </c>
      <c r="F7" s="203"/>
      <c r="G7" s="68" t="s">
        <v>421</v>
      </c>
      <c r="H7" s="68" t="s">
        <v>422</v>
      </c>
      <c r="I7" s="68" t="s">
        <v>104</v>
      </c>
      <c r="J7" s="68" t="s">
        <v>423</v>
      </c>
      <c r="K7" s="68" t="s">
        <v>424</v>
      </c>
      <c r="L7" s="203"/>
      <c r="M7" s="69"/>
      <c r="N7" s="71" t="s">
        <v>439</v>
      </c>
      <c r="O7" s="54" t="s">
        <v>440</v>
      </c>
      <c r="P7" s="54" t="s">
        <v>441</v>
      </c>
    </row>
    <row r="8" spans="1:16" s="66" customFormat="1" ht="18.75">
      <c r="A8" s="53">
        <v>1</v>
      </c>
      <c r="B8" s="53">
        <v>2</v>
      </c>
      <c r="C8" s="53">
        <v>3</v>
      </c>
      <c r="D8" s="53"/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53">
        <v>10</v>
      </c>
      <c r="L8" s="53">
        <v>11</v>
      </c>
      <c r="M8" s="72"/>
      <c r="N8" s="53"/>
      <c r="O8" s="53"/>
      <c r="P8" s="53"/>
    </row>
    <row r="9" spans="1:16" s="75" customFormat="1" ht="18.75">
      <c r="A9" s="73" t="s">
        <v>468</v>
      </c>
      <c r="B9" s="74"/>
      <c r="C9" s="54"/>
      <c r="D9" s="54"/>
      <c r="E9" s="54"/>
      <c r="F9" s="54"/>
      <c r="G9" s="54"/>
      <c r="H9" s="54"/>
      <c r="I9" s="54"/>
      <c r="J9" s="54"/>
      <c r="K9" s="54"/>
      <c r="L9" s="54"/>
      <c r="N9" s="54"/>
      <c r="O9" s="54"/>
      <c r="P9" s="54"/>
    </row>
    <row r="10" spans="1:16" s="76" customFormat="1" ht="19.5" customHeight="1">
      <c r="A10" s="56"/>
      <c r="B10" s="57">
        <v>1</v>
      </c>
      <c r="C10" s="57" t="str">
        <f>'Раздел 5. '!C11</f>
        <v>км / пог.м.</v>
      </c>
      <c r="D10" s="78">
        <f>'Раздел 5. '!D11</f>
        <v>0</v>
      </c>
      <c r="E10" s="58">
        <f>'Раздел 5. '!E11</f>
        <v>0</v>
      </c>
      <c r="F10" s="57"/>
      <c r="G10" s="58"/>
      <c r="H10" s="58"/>
      <c r="I10" s="58"/>
      <c r="J10" s="58"/>
      <c r="K10" s="116"/>
      <c r="L10" s="117"/>
      <c r="N10" s="77">
        <f>'Раздел 5. '!H11</f>
        <v>0</v>
      </c>
      <c r="O10" s="77">
        <f>'Раздел 5. '!J11</f>
        <v>0</v>
      </c>
      <c r="P10" s="77">
        <f>'Раздел 5. '!K11</f>
        <v>0</v>
      </c>
    </row>
    <row r="11" spans="1:16" s="76" customFormat="1" ht="19.5" customHeight="1">
      <c r="A11" s="56"/>
      <c r="B11" s="57">
        <v>2</v>
      </c>
      <c r="C11" s="57" t="str">
        <f>'Раздел 5. '!C12</f>
        <v>км / пог.м.</v>
      </c>
      <c r="D11" s="78">
        <f>'Раздел 5. '!D12</f>
        <v>0</v>
      </c>
      <c r="E11" s="58">
        <f>'Раздел 5. '!E12</f>
        <v>0</v>
      </c>
      <c r="F11" s="57"/>
      <c r="G11" s="58"/>
      <c r="H11" s="58"/>
      <c r="I11" s="58"/>
      <c r="J11" s="58"/>
      <c r="K11" s="116"/>
      <c r="L11" s="117"/>
      <c r="N11" s="77">
        <f>'Раздел 5. '!H12</f>
        <v>0</v>
      </c>
      <c r="O11" s="77">
        <f>'Раздел 5. '!J12</f>
        <v>0</v>
      </c>
      <c r="P11" s="77">
        <f>'Раздел 5. '!K12</f>
        <v>0</v>
      </c>
    </row>
    <row r="12" spans="1:16" s="76" customFormat="1" ht="18.75" customHeight="1">
      <c r="A12" s="56"/>
      <c r="B12" s="57">
        <v>3</v>
      </c>
      <c r="C12" s="57" t="str">
        <f>'Раздел 5. '!C14</f>
        <v>км</v>
      </c>
      <c r="D12" s="78">
        <f>'Раздел 5. '!D14</f>
        <v>0</v>
      </c>
      <c r="E12" s="58">
        <f>'Раздел 5. '!E14</f>
        <v>0</v>
      </c>
      <c r="F12" s="57"/>
      <c r="G12" s="78"/>
      <c r="H12" s="58"/>
      <c r="I12" s="78"/>
      <c r="J12" s="57"/>
      <c r="K12" s="116"/>
      <c r="L12" s="117"/>
      <c r="N12" s="77">
        <f>'Раздел 5. '!H14</f>
        <v>0</v>
      </c>
      <c r="O12" s="77">
        <f>'Раздел 5. '!J14</f>
        <v>0</v>
      </c>
      <c r="P12" s="77">
        <f>'Раздел 5. '!K14</f>
        <v>0</v>
      </c>
    </row>
    <row r="13" spans="1:16" s="76" customFormat="1" ht="18.75" customHeight="1">
      <c r="A13" s="56"/>
      <c r="B13" s="57">
        <v>4</v>
      </c>
      <c r="C13" s="57" t="str">
        <f>'Раздел 5. '!C15</f>
        <v>км/пог.м.</v>
      </c>
      <c r="D13" s="78">
        <f>'Раздел 5. '!D15</f>
        <v>0</v>
      </c>
      <c r="E13" s="58">
        <f>'Раздел 5. '!E15</f>
        <v>0</v>
      </c>
      <c r="F13" s="57"/>
      <c r="G13" s="58"/>
      <c r="H13" s="58"/>
      <c r="I13" s="58"/>
      <c r="J13" s="57"/>
      <c r="K13" s="116"/>
      <c r="L13" s="117"/>
      <c r="N13" s="77">
        <f>'Раздел 5. '!H15</f>
        <v>0</v>
      </c>
      <c r="O13" s="77">
        <f>'Раздел 5. '!J15</f>
        <v>0</v>
      </c>
      <c r="P13" s="77">
        <f>'Раздел 5. '!K15</f>
        <v>0</v>
      </c>
    </row>
    <row r="14" spans="1:16" s="76" customFormat="1" ht="18.75">
      <c r="A14" s="56"/>
      <c r="B14" s="57">
        <v>5</v>
      </c>
      <c r="C14" s="57" t="str">
        <f>'Раздел 5. '!C18</f>
        <v>км / пог.м.</v>
      </c>
      <c r="D14" s="78">
        <f>'Раздел 5. '!D18</f>
        <v>0</v>
      </c>
      <c r="E14" s="58">
        <f>'Раздел 5. '!E18</f>
        <v>0</v>
      </c>
      <c r="F14" s="57"/>
      <c r="G14" s="58"/>
      <c r="H14" s="58"/>
      <c r="I14" s="58"/>
      <c r="J14" s="58"/>
      <c r="K14" s="116"/>
      <c r="L14" s="117"/>
      <c r="N14" s="77">
        <f>'Раздел 5. '!H18</f>
        <v>0</v>
      </c>
      <c r="O14" s="77">
        <f>'Раздел 5. '!J18</f>
        <v>0</v>
      </c>
      <c r="P14" s="77">
        <f>'Раздел 5. '!K18</f>
        <v>0</v>
      </c>
    </row>
    <row r="15" spans="1:16" s="76" customFormat="1" ht="18.75">
      <c r="A15" s="56"/>
      <c r="B15" s="57">
        <v>6</v>
      </c>
      <c r="C15" s="57">
        <f>'Раздел 5. '!C30</f>
        <v>0</v>
      </c>
      <c r="D15" s="58">
        <f>'Раздел 5. '!D30</f>
        <v>0</v>
      </c>
      <c r="E15" s="58">
        <f>'Раздел 5. '!E30</f>
        <v>0</v>
      </c>
      <c r="F15" s="57"/>
      <c r="G15" s="58"/>
      <c r="H15" s="58"/>
      <c r="I15" s="58"/>
      <c r="J15" s="57"/>
      <c r="K15" s="116"/>
      <c r="L15" s="117"/>
      <c r="N15" s="77">
        <f>'Раздел 5. '!H30</f>
        <v>0</v>
      </c>
      <c r="O15" s="77">
        <f>'Раздел 5. '!J30</f>
        <v>0</v>
      </c>
      <c r="P15" s="77">
        <f>'Раздел 5. '!K30</f>
        <v>0</v>
      </c>
    </row>
    <row r="16" spans="1:16" s="76" customFormat="1" ht="18.75">
      <c r="A16" s="56"/>
      <c r="B16" s="57">
        <v>7</v>
      </c>
      <c r="C16" s="57">
        <f>'Раздел 5. '!C31</f>
        <v>0</v>
      </c>
      <c r="D16" s="58">
        <f>'Раздел 5. '!D31</f>
        <v>0</v>
      </c>
      <c r="E16" s="58">
        <f>'Раздел 5. '!E31</f>
        <v>0</v>
      </c>
      <c r="F16" s="57"/>
      <c r="G16" s="58"/>
      <c r="H16" s="58"/>
      <c r="I16" s="58"/>
      <c r="J16" s="57"/>
      <c r="K16" s="57"/>
      <c r="L16" s="47"/>
      <c r="N16" s="77">
        <f>'Раздел 5. '!H31</f>
        <v>0</v>
      </c>
      <c r="O16" s="77">
        <f>'Раздел 5. '!J31</f>
        <v>0</v>
      </c>
      <c r="P16" s="77">
        <f>'Раздел 5. '!K31</f>
        <v>0</v>
      </c>
    </row>
    <row r="17" spans="1:16" s="76" customFormat="1" ht="18.75" customHeight="1">
      <c r="A17" s="56"/>
      <c r="B17" s="57">
        <v>8</v>
      </c>
      <c r="C17" s="57">
        <f>'Раздел 5. '!C32</f>
        <v>0</v>
      </c>
      <c r="D17" s="58">
        <f>'Раздел 5. '!D32</f>
        <v>0</v>
      </c>
      <c r="E17" s="58">
        <f>'Раздел 5. '!E32</f>
        <v>0</v>
      </c>
      <c r="F17" s="57"/>
      <c r="G17" s="58"/>
      <c r="H17" s="58"/>
      <c r="I17" s="78"/>
      <c r="J17" s="57"/>
      <c r="K17" s="116"/>
      <c r="L17" s="117"/>
      <c r="N17" s="77">
        <f>'Раздел 5. '!H32</f>
        <v>0</v>
      </c>
      <c r="O17" s="77">
        <f>'Раздел 5. '!J32</f>
        <v>0</v>
      </c>
      <c r="P17" s="77">
        <f>'Раздел 5. '!K32</f>
        <v>0</v>
      </c>
    </row>
    <row r="18" spans="1:16" s="76" customFormat="1" ht="18.75">
      <c r="A18" s="56"/>
      <c r="B18" s="57">
        <v>9</v>
      </c>
      <c r="C18" s="57" t="str">
        <f>'Раздел 5. '!C33</f>
        <v>км</v>
      </c>
      <c r="D18" s="78">
        <f>'Раздел 5. '!D33</f>
        <v>0</v>
      </c>
      <c r="E18" s="58">
        <f>'Раздел 5. '!E33</f>
        <v>0</v>
      </c>
      <c r="F18" s="57"/>
      <c r="G18" s="78"/>
      <c r="H18" s="58"/>
      <c r="I18" s="78"/>
      <c r="J18" s="78"/>
      <c r="K18" s="116"/>
      <c r="L18" s="117"/>
      <c r="N18" s="77">
        <f>'Раздел 5. '!H33</f>
        <v>0</v>
      </c>
      <c r="O18" s="77">
        <f>'Раздел 5. '!J33</f>
        <v>0</v>
      </c>
      <c r="P18" s="77">
        <f>'Раздел 5. '!K33</f>
        <v>0</v>
      </c>
    </row>
    <row r="19" spans="1:16" s="75" customFormat="1" ht="18.75">
      <c r="A19" s="56"/>
      <c r="B19" s="57">
        <v>10</v>
      </c>
      <c r="C19" s="57" t="str">
        <f>'Раздел 5. '!C37</f>
        <v>пог.м.</v>
      </c>
      <c r="D19" s="58">
        <f>'Раздел 5. '!D37</f>
        <v>0</v>
      </c>
      <c r="E19" s="58">
        <f>'Раздел 5. '!E37</f>
        <v>0</v>
      </c>
      <c r="F19" s="57"/>
      <c r="G19" s="58"/>
      <c r="H19" s="58"/>
      <c r="I19" s="58"/>
      <c r="J19" s="57"/>
      <c r="K19" s="57"/>
      <c r="L19" s="47"/>
      <c r="N19" s="77">
        <f>'Раздел 5. '!H37</f>
        <v>0</v>
      </c>
      <c r="O19" s="77">
        <f>'Раздел 5. '!J37</f>
        <v>0</v>
      </c>
      <c r="P19" s="77">
        <f>'Раздел 5. '!K37</f>
        <v>0</v>
      </c>
    </row>
    <row r="20" spans="1:16" s="75" customFormat="1" ht="18.75">
      <c r="A20" s="56"/>
      <c r="B20" s="57">
        <v>11</v>
      </c>
      <c r="C20" s="57" t="str">
        <f>'Раздел 5. '!C38</f>
        <v>пог.м.</v>
      </c>
      <c r="D20" s="58">
        <f>'Раздел 5. '!D38</f>
        <v>0</v>
      </c>
      <c r="E20" s="58">
        <f>'Раздел 5. '!E38</f>
        <v>0</v>
      </c>
      <c r="F20" s="57"/>
      <c r="G20" s="58"/>
      <c r="H20" s="58"/>
      <c r="I20" s="58"/>
      <c r="J20" s="57"/>
      <c r="K20" s="57"/>
      <c r="L20" s="47"/>
      <c r="N20" s="77">
        <f>'Раздел 5. '!H38</f>
        <v>0</v>
      </c>
      <c r="O20" s="77">
        <f>'Раздел 5. '!J38</f>
        <v>0</v>
      </c>
      <c r="P20" s="77">
        <f>'Раздел 5. '!K38</f>
        <v>0</v>
      </c>
    </row>
    <row r="21" spans="1:16" s="75" customFormat="1" ht="18.75">
      <c r="A21" s="56"/>
      <c r="B21" s="57">
        <v>12</v>
      </c>
      <c r="C21" s="57" t="str">
        <f>'Раздел 5. '!C40</f>
        <v>пм</v>
      </c>
      <c r="D21" s="58">
        <f>'Раздел 5. '!D40</f>
        <v>0</v>
      </c>
      <c r="E21" s="58">
        <f>'Раздел 5. '!E40</f>
        <v>0</v>
      </c>
      <c r="F21" s="57"/>
      <c r="G21" s="58"/>
      <c r="H21" s="58"/>
      <c r="I21" s="58"/>
      <c r="J21" s="57"/>
      <c r="K21" s="57"/>
      <c r="L21" s="47"/>
      <c r="N21" s="77">
        <f>'Раздел 5. '!H40</f>
        <v>0</v>
      </c>
      <c r="O21" s="77">
        <f>'Раздел 5. '!J40</f>
        <v>0</v>
      </c>
      <c r="P21" s="77">
        <f>'Раздел 5. '!K40</f>
        <v>0</v>
      </c>
    </row>
    <row r="22" spans="1:16" s="75" customFormat="1" ht="18.75">
      <c r="A22" s="56"/>
      <c r="B22" s="57">
        <v>13</v>
      </c>
      <c r="C22" s="57" t="str">
        <f>'Раздел 5. '!C41</f>
        <v>пм</v>
      </c>
      <c r="D22" s="58">
        <f>'Раздел 5. '!D41</f>
        <v>0</v>
      </c>
      <c r="E22" s="58">
        <f>'Раздел 5. '!E41</f>
        <v>0</v>
      </c>
      <c r="F22" s="57"/>
      <c r="G22" s="58"/>
      <c r="H22" s="58"/>
      <c r="I22" s="58"/>
      <c r="J22" s="57"/>
      <c r="K22" s="57"/>
      <c r="L22" s="47"/>
      <c r="N22" s="77">
        <f>'Раздел 5. '!H41</f>
        <v>0</v>
      </c>
      <c r="O22" s="77">
        <f>'Раздел 5. '!J41</f>
        <v>0</v>
      </c>
      <c r="P22" s="77">
        <f>'Раздел 5. '!K41</f>
        <v>0</v>
      </c>
    </row>
    <row r="23" spans="1:16" s="75" customFormat="1" ht="18.75">
      <c r="A23" s="56"/>
      <c r="B23" s="57">
        <v>14</v>
      </c>
      <c r="C23" s="57" t="str">
        <f>'Раздел 5. '!C43</f>
        <v>пм</v>
      </c>
      <c r="D23" s="58">
        <f>'Раздел 5. '!D43</f>
        <v>0</v>
      </c>
      <c r="E23" s="63">
        <f>'Раздел 5. '!E43</f>
        <v>0</v>
      </c>
      <c r="F23" s="57"/>
      <c r="G23" s="63"/>
      <c r="H23" s="58"/>
      <c r="I23" s="63"/>
      <c r="J23" s="57"/>
      <c r="K23" s="57"/>
      <c r="L23" s="47"/>
      <c r="N23" s="77">
        <f>'Раздел 5. '!H43</f>
        <v>0</v>
      </c>
      <c r="O23" s="77">
        <f>'Раздел 5. '!J43</f>
        <v>0</v>
      </c>
      <c r="P23" s="77">
        <f>'Раздел 5. '!K43</f>
        <v>0</v>
      </c>
    </row>
    <row r="24" spans="1:16" s="75" customFormat="1" ht="18.75">
      <c r="A24" s="56"/>
      <c r="B24" s="57">
        <v>15</v>
      </c>
      <c r="C24" s="57" t="str">
        <f>'Раздел 5. '!C45</f>
        <v>пм</v>
      </c>
      <c r="D24" s="58">
        <f>'Раздел 5. '!D45</f>
        <v>0</v>
      </c>
      <c r="E24" s="58">
        <f>'Раздел 5. '!E45</f>
        <v>0</v>
      </c>
      <c r="F24" s="57"/>
      <c r="G24" s="58"/>
      <c r="H24" s="58"/>
      <c r="I24" s="58"/>
      <c r="J24" s="57"/>
      <c r="K24" s="57"/>
      <c r="L24" s="47"/>
      <c r="N24" s="77">
        <f>'Раздел 5. '!H45</f>
        <v>0</v>
      </c>
      <c r="O24" s="77">
        <f>'Раздел 5. '!J45</f>
        <v>0</v>
      </c>
      <c r="P24" s="77">
        <f>'Раздел 5. '!K45</f>
        <v>0</v>
      </c>
    </row>
    <row r="25" spans="1:16" s="75" customFormat="1" ht="18.75">
      <c r="A25" s="56"/>
      <c r="B25" s="57">
        <v>16</v>
      </c>
      <c r="C25" s="57" t="str">
        <f>'Раздел 5. '!C46</f>
        <v>пм</v>
      </c>
      <c r="D25" s="58">
        <f>'Раздел 5. '!D46</f>
        <v>0</v>
      </c>
      <c r="E25" s="58">
        <v>0</v>
      </c>
      <c r="F25" s="57"/>
      <c r="G25" s="58"/>
      <c r="H25" s="58"/>
      <c r="I25" s="58"/>
      <c r="J25" s="57"/>
      <c r="K25" s="57"/>
      <c r="L25" s="47"/>
      <c r="N25" s="77">
        <f>'Раздел 5. '!H50</f>
        <v>0</v>
      </c>
      <c r="O25" s="77">
        <f>'Раздел 5. '!J50</f>
        <v>0</v>
      </c>
      <c r="P25" s="77">
        <f>'Раздел 5. '!K50</f>
        <v>0</v>
      </c>
    </row>
    <row r="26" spans="1:16" s="75" customFormat="1" ht="18.75">
      <c r="A26" s="56"/>
      <c r="B26" s="57">
        <v>17</v>
      </c>
      <c r="C26" s="57">
        <f>'Раздел 5. '!C53</f>
        <v>0</v>
      </c>
      <c r="D26" s="58">
        <f>'Раздел 5. '!D53</f>
        <v>0</v>
      </c>
      <c r="E26" s="58">
        <f>'Раздел 5. '!E53</f>
        <v>0</v>
      </c>
      <c r="F26" s="57"/>
      <c r="G26" s="58"/>
      <c r="H26" s="58"/>
      <c r="I26" s="58"/>
      <c r="J26" s="57"/>
      <c r="K26" s="57"/>
      <c r="L26" s="47"/>
      <c r="N26" s="77">
        <f>'Раздел 5. '!H53</f>
        <v>0</v>
      </c>
      <c r="O26" s="77">
        <f>'Раздел 5. '!J53</f>
        <v>0</v>
      </c>
      <c r="P26" s="77">
        <f>'Раздел 5. '!K53</f>
        <v>0</v>
      </c>
    </row>
    <row r="27" spans="1:16" s="75" customFormat="1" ht="18.75">
      <c r="A27" s="56"/>
      <c r="B27" s="57">
        <v>18</v>
      </c>
      <c r="C27" s="57" t="str">
        <f>'Раздел 5. '!C88</f>
        <v>км / пог.м.</v>
      </c>
      <c r="D27" s="63">
        <f>'Раздел 5. '!D88</f>
        <v>0</v>
      </c>
      <c r="E27" s="58">
        <f>'Раздел 5. '!E88</f>
        <v>0</v>
      </c>
      <c r="F27" s="57"/>
      <c r="G27" s="58"/>
      <c r="H27" s="58"/>
      <c r="I27" s="58"/>
      <c r="J27" s="58"/>
      <c r="K27" s="116"/>
      <c r="L27" s="117"/>
      <c r="N27" s="77">
        <f>'Раздел 5. '!H88</f>
        <v>0</v>
      </c>
      <c r="O27" s="77">
        <f>'Раздел 5. '!J88</f>
        <v>0</v>
      </c>
      <c r="P27" s="77">
        <f>'Раздел 5. '!K88</f>
        <v>0</v>
      </c>
    </row>
    <row r="28" spans="1:16" s="75" customFormat="1" ht="18.75">
      <c r="A28" s="56"/>
      <c r="B28" s="57">
        <v>19</v>
      </c>
      <c r="C28" s="57" t="str">
        <f>'Раздел 5. '!C90</f>
        <v>пм</v>
      </c>
      <c r="D28" s="58">
        <f>'Раздел 5. '!D90</f>
        <v>0</v>
      </c>
      <c r="E28" s="63">
        <f>'Раздел 5. '!E90</f>
        <v>0</v>
      </c>
      <c r="F28" s="57"/>
      <c r="G28" s="63"/>
      <c r="H28" s="58"/>
      <c r="I28" s="63"/>
      <c r="J28" s="63"/>
      <c r="K28" s="116"/>
      <c r="L28" s="117"/>
      <c r="N28" s="77">
        <f>'Раздел 5. '!H90</f>
        <v>0</v>
      </c>
      <c r="O28" s="77">
        <f>'Раздел 5. '!J90</f>
        <v>0</v>
      </c>
      <c r="P28" s="77">
        <f>'Раздел 5. '!K90</f>
        <v>0</v>
      </c>
    </row>
    <row r="29" spans="1:16" s="75" customFormat="1" ht="18.75">
      <c r="A29" s="56"/>
      <c r="B29" s="57">
        <v>20</v>
      </c>
      <c r="C29" s="57" t="str">
        <f>'Раздел 5. '!C91</f>
        <v>пм</v>
      </c>
      <c r="D29" s="58">
        <f>'Раздел 5. '!D91</f>
        <v>0</v>
      </c>
      <c r="E29" s="58">
        <f>'Раздел 5. '!E91</f>
        <v>0</v>
      </c>
      <c r="F29" s="57"/>
      <c r="G29" s="58"/>
      <c r="H29" s="58"/>
      <c r="I29" s="58"/>
      <c r="J29" s="58"/>
      <c r="K29" s="116"/>
      <c r="L29" s="117"/>
      <c r="N29" s="77">
        <f>'Раздел 5. '!H91</f>
        <v>0</v>
      </c>
      <c r="O29" s="77">
        <f>'Раздел 5. '!J91</f>
        <v>0</v>
      </c>
      <c r="P29" s="77">
        <f>'Раздел 5. '!K91</f>
        <v>0</v>
      </c>
    </row>
    <row r="30" spans="1:16" s="75" customFormat="1" ht="18.75">
      <c r="A30" s="56"/>
      <c r="B30" s="57">
        <v>21</v>
      </c>
      <c r="C30" s="57" t="str">
        <f>'Раздел 5. '!C92</f>
        <v>пм</v>
      </c>
      <c r="D30" s="58">
        <f>'Раздел 5. '!D92</f>
        <v>0</v>
      </c>
      <c r="E30" s="63">
        <f>'Раздел 5. '!E92</f>
        <v>0</v>
      </c>
      <c r="F30" s="57"/>
      <c r="G30" s="63"/>
      <c r="H30" s="58"/>
      <c r="I30" s="63"/>
      <c r="J30" s="57"/>
      <c r="K30" s="57"/>
      <c r="L30" s="47"/>
      <c r="N30" s="77">
        <f>'Раздел 5. '!H92</f>
        <v>0</v>
      </c>
      <c r="O30" s="77">
        <f>'Раздел 5. '!J92</f>
        <v>0</v>
      </c>
      <c r="P30" s="77">
        <f>'Раздел 5. '!K92</f>
        <v>0</v>
      </c>
    </row>
    <row r="31" spans="1:16" s="75" customFormat="1" ht="18.75">
      <c r="A31" s="56"/>
      <c r="B31" s="57">
        <v>22</v>
      </c>
      <c r="C31" s="57" t="str">
        <f>'Раздел 5. '!C93</f>
        <v>пм</v>
      </c>
      <c r="D31" s="58">
        <f>'Раздел 5. '!D93</f>
        <v>0</v>
      </c>
      <c r="E31" s="58">
        <f>'Раздел 5. '!E93</f>
        <v>0</v>
      </c>
      <c r="F31" s="57"/>
      <c r="G31" s="58"/>
      <c r="H31" s="58"/>
      <c r="I31" s="58"/>
      <c r="J31" s="57"/>
      <c r="K31" s="116"/>
      <c r="L31" s="117"/>
      <c r="N31" s="77">
        <f>'Раздел 5. '!H93</f>
        <v>0</v>
      </c>
      <c r="O31" s="77">
        <f>'Раздел 5. '!J93</f>
        <v>0</v>
      </c>
      <c r="P31" s="77">
        <f>'Раздел 5. '!K93</f>
        <v>0</v>
      </c>
    </row>
    <row r="32" spans="1:16" s="75" customFormat="1" ht="18.75">
      <c r="A32" s="56"/>
      <c r="B32" s="57">
        <v>23</v>
      </c>
      <c r="C32" s="57" t="str">
        <f>'Раздел 5. '!C94</f>
        <v>пм</v>
      </c>
      <c r="D32" s="58">
        <f>'Раздел 5. '!D94</f>
        <v>0</v>
      </c>
      <c r="E32" s="63">
        <f>'Раздел 5. '!E94</f>
        <v>0</v>
      </c>
      <c r="F32" s="57"/>
      <c r="G32" s="63"/>
      <c r="H32" s="58"/>
      <c r="I32" s="63"/>
      <c r="J32" s="57"/>
      <c r="K32" s="57"/>
      <c r="L32" s="47"/>
      <c r="N32" s="77">
        <f>'Раздел 5. '!H94</f>
        <v>0</v>
      </c>
      <c r="O32" s="77">
        <f>'Раздел 5. '!J94</f>
        <v>0</v>
      </c>
      <c r="P32" s="77">
        <f>'Раздел 5. '!K94</f>
        <v>0</v>
      </c>
    </row>
    <row r="33" spans="1:12" s="75" customFormat="1" ht="18.75">
      <c r="A33" s="46"/>
      <c r="B33" s="83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s="75" customFormat="1" ht="60" customHeight="1">
      <c r="A34" s="79" t="s">
        <v>425</v>
      </c>
      <c r="B34" s="204" t="s">
        <v>381</v>
      </c>
      <c r="C34" s="204"/>
      <c r="D34" s="204"/>
      <c r="E34" s="204"/>
      <c r="F34" s="55"/>
      <c r="G34" s="204" t="s">
        <v>382</v>
      </c>
      <c r="H34" s="204"/>
      <c r="I34" s="55"/>
      <c r="J34" s="207"/>
      <c r="K34" s="207"/>
      <c r="L34" s="55"/>
    </row>
    <row r="35" spans="1:12" s="82" customFormat="1" ht="12">
      <c r="A35" s="80"/>
      <c r="B35" s="208" t="s">
        <v>105</v>
      </c>
      <c r="C35" s="208"/>
      <c r="D35" s="208"/>
      <c r="E35" s="208"/>
      <c r="F35" s="81"/>
      <c r="G35" s="208" t="s">
        <v>106</v>
      </c>
      <c r="H35" s="208"/>
      <c r="I35" s="80"/>
      <c r="J35" s="208" t="s">
        <v>107</v>
      </c>
      <c r="K35" s="208"/>
      <c r="L35" s="80"/>
    </row>
    <row r="36" spans="1:12" s="75" customFormat="1" ht="18.75">
      <c r="A36" s="55"/>
      <c r="B36" s="83"/>
      <c r="C36" s="55"/>
      <c r="D36" s="55"/>
      <c r="E36" s="55"/>
      <c r="F36" s="83"/>
      <c r="G36" s="55"/>
      <c r="H36" s="55"/>
      <c r="I36" s="55"/>
      <c r="J36" s="55"/>
      <c r="K36" s="55"/>
      <c r="L36" s="55"/>
    </row>
    <row r="37" spans="1:12" s="75" customFormat="1" ht="18.75">
      <c r="A37" s="55"/>
      <c r="B37" s="83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2" s="75" customFormat="1" ht="18.75">
      <c r="A38" s="55"/>
      <c r="B38" s="204">
        <v>88213927544</v>
      </c>
      <c r="C38" s="204"/>
      <c r="D38" s="204"/>
      <c r="E38" s="204"/>
      <c r="F38" s="55"/>
      <c r="G38" s="205" t="s">
        <v>467</v>
      </c>
      <c r="H38" s="206"/>
      <c r="I38" s="55"/>
      <c r="J38" s="55" t="s">
        <v>442</v>
      </c>
      <c r="K38" s="55"/>
      <c r="L38" s="55"/>
    </row>
    <row r="39" spans="1:12" s="85" customFormat="1" ht="14.25">
      <c r="A39" s="84"/>
      <c r="B39" s="208" t="s">
        <v>426</v>
      </c>
      <c r="C39" s="208"/>
      <c r="D39" s="208"/>
      <c r="E39" s="208"/>
      <c r="F39" s="80"/>
      <c r="G39" s="208" t="s">
        <v>108</v>
      </c>
      <c r="H39" s="208"/>
      <c r="I39" s="84"/>
      <c r="J39" s="84"/>
      <c r="K39" s="84"/>
      <c r="L39" s="84"/>
    </row>
  </sheetData>
  <sheetProtection/>
  <mergeCells count="21">
    <mergeCell ref="B35:E35"/>
    <mergeCell ref="B38:E38"/>
    <mergeCell ref="G38:H38"/>
    <mergeCell ref="J34:K34"/>
    <mergeCell ref="J35:K35"/>
    <mergeCell ref="D6:E6"/>
    <mergeCell ref="B39:E39"/>
    <mergeCell ref="G39:H39"/>
    <mergeCell ref="B34:E34"/>
    <mergeCell ref="G34:H34"/>
    <mergeCell ref="G35:H35"/>
    <mergeCell ref="A2:L2"/>
    <mergeCell ref="A3:L3"/>
    <mergeCell ref="A4:L4"/>
    <mergeCell ref="A5:L5"/>
    <mergeCell ref="F6:F7"/>
    <mergeCell ref="L6:L7"/>
    <mergeCell ref="A6:A7"/>
    <mergeCell ref="B6:B7"/>
    <mergeCell ref="C6:C7"/>
    <mergeCell ref="G6:K6"/>
  </mergeCells>
  <printOptions/>
  <pageMargins left="0.2362204724409449" right="0.15748031496062992" top="0.2362204724409449" bottom="0.1968503937007874" header="0.1968503937007874" footer="0.2362204724409449"/>
  <pageSetup horizontalDpi="600" verticalDpi="600" orientation="landscape" paperSize="9" scale="56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Владимир</cp:lastModifiedBy>
  <cp:lastPrinted>2015-10-28T05:19:18Z</cp:lastPrinted>
  <dcterms:created xsi:type="dcterms:W3CDTF">2001-07-17T13:47:10Z</dcterms:created>
  <dcterms:modified xsi:type="dcterms:W3CDTF">2015-10-28T05:45:15Z</dcterms:modified>
  <cp:category/>
  <cp:version/>
  <cp:contentType/>
  <cp:contentStatus/>
</cp:coreProperties>
</file>