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Table1!$7:$8</definedName>
  </definedNames>
  <calcPr calcId="145621"/>
</workbook>
</file>

<file path=xl/calcChain.xml><?xml version="1.0" encoding="utf-8"?>
<calcChain xmlns="http://schemas.openxmlformats.org/spreadsheetml/2006/main">
  <c r="G112" i="1" l="1"/>
  <c r="F112" i="1"/>
  <c r="G109" i="1"/>
  <c r="G108" i="1" s="1"/>
  <c r="F109" i="1"/>
  <c r="F108" i="1" s="1"/>
  <c r="G43" i="1" l="1"/>
  <c r="G105" i="1" l="1"/>
  <c r="G102" i="1"/>
  <c r="G99" i="1"/>
  <c r="G96" i="1"/>
  <c r="G93" i="1"/>
  <c r="G89" i="1"/>
  <c r="G86" i="1"/>
  <c r="G83" i="1"/>
  <c r="G82" i="1" l="1"/>
  <c r="G76" i="1"/>
  <c r="G71" i="1"/>
  <c r="G65" i="1"/>
  <c r="G61" i="1"/>
  <c r="G58" i="1"/>
  <c r="G54" i="1"/>
  <c r="G49" i="1"/>
  <c r="G45" i="1"/>
  <c r="G40" i="1"/>
  <c r="G35" i="1"/>
  <c r="G31" i="1"/>
  <c r="G25" i="1"/>
  <c r="G17" i="1"/>
  <c r="G10" i="1"/>
  <c r="G9" i="1" l="1"/>
</calcChain>
</file>

<file path=xl/sharedStrings.xml><?xml version="1.0" encoding="utf-8"?>
<sst xmlns="http://schemas.openxmlformats.org/spreadsheetml/2006/main" count="419" uniqueCount="81">
  <si>
    <t>КВФО</t>
  </si>
  <si>
    <t>Код субсидии</t>
  </si>
  <si>
    <t>Ан код</t>
  </si>
  <si>
    <t>КБК</t>
  </si>
  <si>
    <t>Наименование показателя</t>
  </si>
  <si>
    <t/>
  </si>
  <si>
    <t>Управление образования администрации муниципального района "Княжпогостский"</t>
  </si>
  <si>
    <t>МБОУ "СОШ ИМ. А. ЛАРИОНОВА" Г. ЕМВЫ</t>
  </si>
  <si>
    <t>2</t>
  </si>
  <si>
    <t>97507012021А00000100</t>
  </si>
  <si>
    <t>130</t>
  </si>
  <si>
    <t>131</t>
  </si>
  <si>
    <t>доходы от оказания платных услуг, выполнения работ</t>
  </si>
  <si>
    <t>97507020422А00000100</t>
  </si>
  <si>
    <t>150</t>
  </si>
  <si>
    <t>155</t>
  </si>
  <si>
    <t>безвозмездные денежные поступления текущего периода</t>
  </si>
  <si>
    <t>97507022022А00000100</t>
  </si>
  <si>
    <t>97507022024А00000100</t>
  </si>
  <si>
    <t>152</t>
  </si>
  <si>
    <t>97507022032А00000100</t>
  </si>
  <si>
    <t>97507022033А00000100</t>
  </si>
  <si>
    <t>МБОУ "СОШ" ПГТ СИНДОР</t>
  </si>
  <si>
    <t>МБОУ "СОШ" ПСТ. ЧЕРНОРЕЧЕНСКИЙ</t>
  </si>
  <si>
    <t>МБОУ "СОШ" С. ШОШКА</t>
  </si>
  <si>
    <t>97507022026А00000100</t>
  </si>
  <si>
    <t>134</t>
  </si>
  <si>
    <t>МБОУ "СОШ" ПСТ.ЧИНЬЯВОРЫК</t>
  </si>
  <si>
    <t>МАОУ "НШ-ДС" Г.ЕМВЫ</t>
  </si>
  <si>
    <t>МАУДО "ДДТ" КНЯЖПОГОСТСКОГО РАЙОНА</t>
  </si>
  <si>
    <t>97507032015А00000100</t>
  </si>
  <si>
    <t>97507032032А00000100</t>
  </si>
  <si>
    <t>97507032033А00000100</t>
  </si>
  <si>
    <t>97507032041А00000100</t>
  </si>
  <si>
    <t>180</t>
  </si>
  <si>
    <t>189</t>
  </si>
  <si>
    <t>прочие доходы</t>
  </si>
  <si>
    <t>МАДОУ "ДЕТСКИЙ САД № 10 КОМБИНИРОВАННОГО ВИДА" Г. ЕМВЫ</t>
  </si>
  <si>
    <t>97507012022А00000100</t>
  </si>
  <si>
    <t>97507012041А00000100</t>
  </si>
  <si>
    <t>МАДОУ "ДЕТСКИЙ САД №9 ОБЩЕРАЗВИВАЮЩЕГО ВИДА" Г.ЕМВЫ</t>
  </si>
  <si>
    <t>97507012032А00000100</t>
  </si>
  <si>
    <t>МАДОУ "ДЕТСКИЙ САД № 8 КОМБИНИРОВАННОГО ВИДА" Г. ЕМВЫ</t>
  </si>
  <si>
    <t>МАДОУ "ДЕТСКИЙ САД № 2" Г. ЕМВЫ</t>
  </si>
  <si>
    <t>МАДОУ "ДЕТСКИЙ САД № 6" Г.ЕМВЫ</t>
  </si>
  <si>
    <t>МАДОУ "ДЕТСКИЙ САД" ПГТ СИНДОР</t>
  </si>
  <si>
    <t>МАДОУ "ДЕТСКИЙ САД" ПСТ. ЧИНЬЯВОРЫК</t>
  </si>
  <si>
    <t>МАОУ "СОШ" С. СЕРЁГОВО</t>
  </si>
  <si>
    <t>МБОУ "СОШ № 1" Г. ЕМВЫ</t>
  </si>
  <si>
    <t>МБДОУ "ДЕТСКИЙ САД" ПСТ. ТРАКТ</t>
  </si>
  <si>
    <t>КОСГУ: поступления</t>
  </si>
  <si>
    <t>КВФО: 2</t>
  </si>
  <si>
    <t>руб.</t>
  </si>
  <si>
    <t>Информация о платных услугах за 3 квартал 2022 года (нарастающим итогом)</t>
  </si>
  <si>
    <t>на 01.10.2022</t>
  </si>
  <si>
    <t>Поступления - план</t>
  </si>
  <si>
    <t>Поступления - исполнено</t>
  </si>
  <si>
    <t>Управление культуры и спорта администрации муниципального района "Княжпогостский"</t>
  </si>
  <si>
    <t>МБУ "КНЯЖПОГОСТСКАЯ МЦБС"</t>
  </si>
  <si>
    <t>9560801201ПЛ00000100</t>
  </si>
  <si>
    <t>9560801251ДП00000100</t>
  </si>
  <si>
    <t>гранты, пожертвования, иные безвозмездные перечисления от юридических и физических лиц</t>
  </si>
  <si>
    <t>МБУ "КНЯЖПОГОСТСКИЙ РИКМ"</t>
  </si>
  <si>
    <t>МАО ДО "ДШИ" Г.ЕМВА</t>
  </si>
  <si>
    <t>9560703201ПЛ00000100</t>
  </si>
  <si>
    <t>9560703251ДП00000100</t>
  </si>
  <si>
    <t>9560703251ДППЛОЩ0100</t>
  </si>
  <si>
    <t>МАУ "КНЯЖПОГОСТСКИЙ РДК"</t>
  </si>
  <si>
    <t>МАУ "КЦНК"</t>
  </si>
  <si>
    <t>МБУ "ЦЕНТР ХТО"</t>
  </si>
  <si>
    <t>9560804201ПЛ00000100</t>
  </si>
  <si>
    <t>9560804251ДП00000100</t>
  </si>
  <si>
    <t>МБУ "СШ Г.ЕМВА"</t>
  </si>
  <si>
    <t>9561102201ПЛ00000100</t>
  </si>
  <si>
    <t>9561102251ДП00000100</t>
  </si>
  <si>
    <t>МАУ "КФСК"</t>
  </si>
  <si>
    <r>
      <t xml:space="preserve">Бюджет: бюджет муниципального района "Княжпогостский" </t>
    </r>
    <r>
      <rPr>
        <sz val="10"/>
        <color rgb="FFFF0000"/>
        <rFont val="Times New Roman"/>
        <family val="1"/>
        <charset val="204"/>
      </rPr>
      <t>(консолидированный)</t>
    </r>
  </si>
  <si>
    <t>Администрация городского поселения "Синдор"</t>
  </si>
  <si>
    <t>МАУ "ФОК" ГП "СИНДОР"</t>
  </si>
  <si>
    <t>92511012010000000100</t>
  </si>
  <si>
    <t>Общий итог (на 01.10.2022):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</si>
</sst>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7" fillId="0" borderId="0" xfId="0" applyFont="1" applyAlignment="1"/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11" fillId="0" borderId="0" xfId="0" applyNumberFormat="1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workbookViewId="0">
      <selection sqref="A1:F1"/>
    </sheetView>
  </sheetViews>
  <sheetFormatPr defaultColWidth="8.83203125" defaultRowHeight="12" x14ac:dyDescent="0.2"/>
  <cols>
    <col min="1" max="1" width="6.83203125" style="1" customWidth="1"/>
    <col min="2" max="2" width="24.6640625" style="1" customWidth="1"/>
    <col min="3" max="3" width="7.1640625" style="1" customWidth="1"/>
    <col min="4" max="4" width="5" style="1" customWidth="1"/>
    <col min="5" max="5" width="47" style="1" customWidth="1"/>
    <col min="6" max="6" width="18.1640625" style="1" customWidth="1"/>
    <col min="7" max="7" width="23.1640625" style="1" customWidth="1"/>
    <col min="8" max="8" width="8.83203125" style="1"/>
    <col min="9" max="9" width="11.6640625" style="1" customWidth="1"/>
    <col min="10" max="11" width="11.6640625" style="1" bestFit="1" customWidth="1"/>
    <col min="12" max="14" width="8.83203125" style="1"/>
    <col min="15" max="15" width="12.6640625" style="1" bestFit="1" customWidth="1"/>
    <col min="16" max="16384" width="8.83203125" style="1"/>
  </cols>
  <sheetData>
    <row r="1" spans="1:15" s="5" customFormat="1" ht="15.6" customHeight="1" x14ac:dyDescent="0.25">
      <c r="A1" s="22" t="s">
        <v>53</v>
      </c>
      <c r="B1" s="23"/>
      <c r="C1" s="24"/>
      <c r="D1" s="24"/>
      <c r="E1" s="24"/>
      <c r="F1" s="25"/>
    </row>
    <row r="2" spans="1:15" s="9" customFormat="1" ht="14.45" customHeight="1" x14ac:dyDescent="0.2">
      <c r="A2" s="6" t="s">
        <v>54</v>
      </c>
      <c r="B2" s="7"/>
      <c r="C2" s="8"/>
      <c r="D2" s="8"/>
      <c r="E2" s="8"/>
    </row>
    <row r="3" spans="1:15" s="9" customFormat="1" ht="13.15" customHeight="1" x14ac:dyDescent="0.2">
      <c r="A3" s="26" t="s">
        <v>76</v>
      </c>
      <c r="B3" s="26"/>
      <c r="C3" s="26"/>
      <c r="D3" s="26"/>
      <c r="E3" s="26"/>
      <c r="F3" s="25"/>
    </row>
    <row r="4" spans="1:15" s="9" customFormat="1" ht="13.15" customHeight="1" x14ac:dyDescent="0.2">
      <c r="A4" s="27" t="s">
        <v>50</v>
      </c>
      <c r="B4" s="27"/>
      <c r="C4" s="27"/>
      <c r="D4" s="27"/>
      <c r="E4" s="27"/>
    </row>
    <row r="5" spans="1:15" s="9" customFormat="1" ht="13.15" customHeight="1" x14ac:dyDescent="0.2">
      <c r="A5" s="26" t="s">
        <v>51</v>
      </c>
      <c r="B5" s="26"/>
      <c r="C5" s="26"/>
      <c r="D5" s="26"/>
      <c r="E5" s="26"/>
    </row>
    <row r="6" spans="1:15" s="9" customFormat="1" ht="13.15" customHeight="1" x14ac:dyDescent="0.2">
      <c r="A6" s="28" t="s">
        <v>52</v>
      </c>
      <c r="B6" s="28"/>
      <c r="C6" s="28"/>
      <c r="D6" s="28"/>
      <c r="E6" s="28"/>
    </row>
    <row r="7" spans="1:15" x14ac:dyDescent="0.2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55</v>
      </c>
      <c r="G7" s="20" t="s">
        <v>56</v>
      </c>
    </row>
    <row r="8" spans="1:15" x14ac:dyDescent="0.2">
      <c r="A8" s="21" t="s">
        <v>5</v>
      </c>
      <c r="B8" s="20" t="s">
        <v>5</v>
      </c>
      <c r="C8" s="21" t="s">
        <v>5</v>
      </c>
      <c r="D8" s="21" t="s">
        <v>5</v>
      </c>
      <c r="E8" s="21" t="s">
        <v>5</v>
      </c>
      <c r="F8" s="20" t="s">
        <v>5</v>
      </c>
      <c r="G8" s="20" t="s">
        <v>5</v>
      </c>
    </row>
    <row r="9" spans="1:15" s="11" customFormat="1" x14ac:dyDescent="0.2">
      <c r="A9" s="17" t="s">
        <v>6</v>
      </c>
      <c r="B9" s="17"/>
      <c r="C9" s="17"/>
      <c r="D9" s="17"/>
      <c r="E9" s="17"/>
      <c r="F9" s="10">
        <v>21497563.239999998</v>
      </c>
      <c r="G9" s="10">
        <f>G10+G17+G23+G25+G31+G35+G40+G45+G49+G54+G58+G61+G65+G69+G71+G76</f>
        <v>12385022.4</v>
      </c>
      <c r="I9" s="13"/>
      <c r="J9" s="13"/>
      <c r="K9" s="13"/>
      <c r="M9" s="13"/>
      <c r="O9" s="13"/>
    </row>
    <row r="10" spans="1:15" x14ac:dyDescent="0.2">
      <c r="A10" s="18" t="s">
        <v>7</v>
      </c>
      <c r="B10" s="18"/>
      <c r="C10" s="18"/>
      <c r="D10" s="18"/>
      <c r="E10" s="18"/>
      <c r="F10" s="2">
        <v>1102200</v>
      </c>
      <c r="G10" s="2">
        <f>SUM(G11:G16)</f>
        <v>814662.8899999999</v>
      </c>
      <c r="I10" s="12"/>
    </row>
    <row r="11" spans="1:15" ht="24" x14ac:dyDescent="0.2">
      <c r="A11" s="3" t="s">
        <v>8</v>
      </c>
      <c r="B11" s="3" t="s">
        <v>9</v>
      </c>
      <c r="C11" s="3" t="s">
        <v>10</v>
      </c>
      <c r="D11" s="3" t="s">
        <v>11</v>
      </c>
      <c r="E11" s="16" t="s">
        <v>12</v>
      </c>
      <c r="F11" s="4">
        <v>52000</v>
      </c>
      <c r="G11" s="4">
        <v>6871.2</v>
      </c>
    </row>
    <row r="12" spans="1:15" ht="24" x14ac:dyDescent="0.2">
      <c r="A12" s="3" t="s">
        <v>8</v>
      </c>
      <c r="B12" s="3" t="s">
        <v>13</v>
      </c>
      <c r="C12" s="3" t="s">
        <v>14</v>
      </c>
      <c r="D12" s="3" t="s">
        <v>15</v>
      </c>
      <c r="E12" s="16" t="s">
        <v>16</v>
      </c>
      <c r="F12" s="4">
        <v>24000</v>
      </c>
      <c r="G12" s="4">
        <v>24000</v>
      </c>
    </row>
    <row r="13" spans="1:15" ht="24" x14ac:dyDescent="0.2">
      <c r="A13" s="3" t="s">
        <v>8</v>
      </c>
      <c r="B13" s="3" t="s">
        <v>17</v>
      </c>
      <c r="C13" s="3" t="s">
        <v>10</v>
      </c>
      <c r="D13" s="3" t="s">
        <v>11</v>
      </c>
      <c r="E13" s="3" t="s">
        <v>12</v>
      </c>
      <c r="F13" s="4">
        <v>200000</v>
      </c>
      <c r="G13" s="4">
        <v>150040</v>
      </c>
    </row>
    <row r="14" spans="1:15" ht="24" x14ac:dyDescent="0.2">
      <c r="A14" s="3" t="s">
        <v>8</v>
      </c>
      <c r="B14" s="3" t="s">
        <v>18</v>
      </c>
      <c r="C14" s="3" t="s">
        <v>14</v>
      </c>
      <c r="D14" s="3" t="s">
        <v>19</v>
      </c>
      <c r="E14" s="16" t="s">
        <v>16</v>
      </c>
      <c r="F14" s="4">
        <v>781100</v>
      </c>
      <c r="G14" s="4">
        <v>588651.68999999994</v>
      </c>
    </row>
    <row r="15" spans="1:15" ht="24" x14ac:dyDescent="0.2">
      <c r="A15" s="3" t="s">
        <v>8</v>
      </c>
      <c r="B15" s="3" t="s">
        <v>20</v>
      </c>
      <c r="C15" s="3" t="s">
        <v>14</v>
      </c>
      <c r="D15" s="3" t="s">
        <v>15</v>
      </c>
      <c r="E15" s="16" t="s">
        <v>16</v>
      </c>
      <c r="F15" s="4">
        <v>100</v>
      </c>
      <c r="G15" s="4">
        <v>100</v>
      </c>
    </row>
    <row r="16" spans="1:15" ht="24" x14ac:dyDescent="0.2">
      <c r="A16" s="3" t="s">
        <v>8</v>
      </c>
      <c r="B16" s="3" t="s">
        <v>21</v>
      </c>
      <c r="C16" s="3" t="s">
        <v>14</v>
      </c>
      <c r="D16" s="3" t="s">
        <v>15</v>
      </c>
      <c r="E16" s="16" t="s">
        <v>16</v>
      </c>
      <c r="F16" s="4">
        <v>45000</v>
      </c>
      <c r="G16" s="4">
        <v>45000</v>
      </c>
    </row>
    <row r="17" spans="1:9" x14ac:dyDescent="0.2">
      <c r="A17" s="18" t="s">
        <v>22</v>
      </c>
      <c r="B17" s="18"/>
      <c r="C17" s="18"/>
      <c r="D17" s="18"/>
      <c r="E17" s="18"/>
      <c r="F17" s="2">
        <v>375776.51</v>
      </c>
      <c r="G17" s="2">
        <f>SUM(G18:G22)</f>
        <v>347163.46</v>
      </c>
      <c r="I17" s="12"/>
    </row>
    <row r="18" spans="1:9" ht="24" x14ac:dyDescent="0.2">
      <c r="A18" s="3" t="s">
        <v>8</v>
      </c>
      <c r="B18" s="3" t="s">
        <v>9</v>
      </c>
      <c r="C18" s="3" t="s">
        <v>10</v>
      </c>
      <c r="D18" s="3" t="s">
        <v>11</v>
      </c>
      <c r="E18" s="3" t="s">
        <v>12</v>
      </c>
      <c r="F18" s="4">
        <v>49000</v>
      </c>
      <c r="G18" s="4">
        <v>32703</v>
      </c>
    </row>
    <row r="19" spans="1:9" ht="24" x14ac:dyDescent="0.2">
      <c r="A19" s="3" t="s">
        <v>8</v>
      </c>
      <c r="B19" s="3" t="s">
        <v>17</v>
      </c>
      <c r="C19" s="3" t="s">
        <v>10</v>
      </c>
      <c r="D19" s="3" t="s">
        <v>11</v>
      </c>
      <c r="E19" s="3" t="s">
        <v>12</v>
      </c>
      <c r="F19" s="4">
        <v>120000</v>
      </c>
      <c r="G19" s="4">
        <v>102100</v>
      </c>
    </row>
    <row r="20" spans="1:9" ht="24" x14ac:dyDescent="0.2">
      <c r="A20" s="3" t="s">
        <v>8</v>
      </c>
      <c r="B20" s="3" t="s">
        <v>18</v>
      </c>
      <c r="C20" s="3" t="s">
        <v>14</v>
      </c>
      <c r="D20" s="3" t="s">
        <v>19</v>
      </c>
      <c r="E20" s="16" t="s">
        <v>16</v>
      </c>
      <c r="F20" s="4">
        <v>21500</v>
      </c>
      <c r="G20" s="4">
        <v>27083.95</v>
      </c>
    </row>
    <row r="21" spans="1:9" ht="24" x14ac:dyDescent="0.2">
      <c r="A21" s="3" t="s">
        <v>8</v>
      </c>
      <c r="B21" s="3" t="s">
        <v>20</v>
      </c>
      <c r="C21" s="3" t="s">
        <v>14</v>
      </c>
      <c r="D21" s="3" t="s">
        <v>15</v>
      </c>
      <c r="E21" s="16" t="s">
        <v>16</v>
      </c>
      <c r="F21" s="4">
        <v>160076.51</v>
      </c>
      <c r="G21" s="4">
        <v>160076.51</v>
      </c>
    </row>
    <row r="22" spans="1:9" ht="24" x14ac:dyDescent="0.2">
      <c r="A22" s="3" t="s">
        <v>8</v>
      </c>
      <c r="B22" s="3" t="s">
        <v>21</v>
      </c>
      <c r="C22" s="3" t="s">
        <v>14</v>
      </c>
      <c r="D22" s="3" t="s">
        <v>15</v>
      </c>
      <c r="E22" s="16" t="s">
        <v>16</v>
      </c>
      <c r="F22" s="4">
        <v>25200</v>
      </c>
      <c r="G22" s="4">
        <v>25200</v>
      </c>
    </row>
    <row r="23" spans="1:9" x14ac:dyDescent="0.2">
      <c r="A23" s="18" t="s">
        <v>23</v>
      </c>
      <c r="B23" s="18"/>
      <c r="C23" s="18"/>
      <c r="D23" s="18"/>
      <c r="E23" s="18"/>
      <c r="F23" s="2">
        <v>2497.5</v>
      </c>
      <c r="G23" s="2">
        <v>2497.5</v>
      </c>
      <c r="I23" s="12"/>
    </row>
    <row r="24" spans="1:9" ht="24" x14ac:dyDescent="0.2">
      <c r="A24" s="3" t="s">
        <v>8</v>
      </c>
      <c r="B24" s="3" t="s">
        <v>9</v>
      </c>
      <c r="C24" s="3" t="s">
        <v>10</v>
      </c>
      <c r="D24" s="3" t="s">
        <v>11</v>
      </c>
      <c r="E24" s="3" t="s">
        <v>12</v>
      </c>
      <c r="F24" s="4">
        <v>2497.5</v>
      </c>
      <c r="G24" s="4">
        <v>2497.5</v>
      </c>
    </row>
    <row r="25" spans="1:9" x14ac:dyDescent="0.2">
      <c r="A25" s="18" t="s">
        <v>24</v>
      </c>
      <c r="B25" s="18"/>
      <c r="C25" s="18"/>
      <c r="D25" s="18"/>
      <c r="E25" s="18"/>
      <c r="F25" s="2">
        <v>397713.35</v>
      </c>
      <c r="G25" s="2">
        <f>SUM(G26:G30)</f>
        <v>255001.19</v>
      </c>
      <c r="I25" s="12"/>
    </row>
    <row r="26" spans="1:9" ht="24" x14ac:dyDescent="0.2">
      <c r="A26" s="3" t="s">
        <v>8</v>
      </c>
      <c r="B26" s="3" t="s">
        <v>9</v>
      </c>
      <c r="C26" s="3" t="s">
        <v>10</v>
      </c>
      <c r="D26" s="3" t="s">
        <v>11</v>
      </c>
      <c r="E26" s="3" t="s">
        <v>12</v>
      </c>
      <c r="F26" s="4">
        <v>174000</v>
      </c>
      <c r="G26" s="4">
        <v>61092.83</v>
      </c>
    </row>
    <row r="27" spans="1:9" ht="24" x14ac:dyDescent="0.2">
      <c r="A27" s="3" t="s">
        <v>8</v>
      </c>
      <c r="B27" s="3" t="s">
        <v>17</v>
      </c>
      <c r="C27" s="3" t="s">
        <v>10</v>
      </c>
      <c r="D27" s="3" t="s">
        <v>11</v>
      </c>
      <c r="E27" s="3" t="s">
        <v>12</v>
      </c>
      <c r="F27" s="4">
        <v>130000</v>
      </c>
      <c r="G27" s="4">
        <v>114288.05</v>
      </c>
    </row>
    <row r="28" spans="1:9" ht="24" x14ac:dyDescent="0.2">
      <c r="A28" s="3" t="s">
        <v>8</v>
      </c>
      <c r="B28" s="3" t="s">
        <v>18</v>
      </c>
      <c r="C28" s="3" t="s">
        <v>14</v>
      </c>
      <c r="D28" s="3" t="s">
        <v>19</v>
      </c>
      <c r="E28" s="16" t="s">
        <v>16</v>
      </c>
      <c r="F28" s="4">
        <v>71700</v>
      </c>
      <c r="G28" s="4">
        <v>57606.96</v>
      </c>
    </row>
    <row r="29" spans="1:9" ht="24" x14ac:dyDescent="0.2">
      <c r="A29" s="3" t="s">
        <v>8</v>
      </c>
      <c r="B29" s="3" t="s">
        <v>25</v>
      </c>
      <c r="C29" s="3" t="s">
        <v>10</v>
      </c>
      <c r="D29" s="3" t="s">
        <v>26</v>
      </c>
      <c r="E29" s="3" t="s">
        <v>12</v>
      </c>
      <c r="F29" s="4">
        <v>20213.349999999999</v>
      </c>
      <c r="G29" s="4">
        <v>20213.349999999999</v>
      </c>
    </row>
    <row r="30" spans="1:9" ht="24" x14ac:dyDescent="0.2">
      <c r="A30" s="3" t="s">
        <v>8</v>
      </c>
      <c r="B30" s="3" t="s">
        <v>21</v>
      </c>
      <c r="C30" s="3" t="s">
        <v>14</v>
      </c>
      <c r="D30" s="3" t="s">
        <v>15</v>
      </c>
      <c r="E30" s="16" t="s">
        <v>16</v>
      </c>
      <c r="F30" s="4">
        <v>1800</v>
      </c>
      <c r="G30" s="4">
        <v>1800</v>
      </c>
    </row>
    <row r="31" spans="1:9" x14ac:dyDescent="0.2">
      <c r="A31" s="18" t="s">
        <v>27</v>
      </c>
      <c r="B31" s="18"/>
      <c r="C31" s="18"/>
      <c r="D31" s="18"/>
      <c r="E31" s="18"/>
      <c r="F31" s="2">
        <v>595000</v>
      </c>
      <c r="G31" s="2">
        <f>SUM(G32:G34)</f>
        <v>347539.28</v>
      </c>
      <c r="I31" s="12"/>
    </row>
    <row r="32" spans="1:9" ht="24" x14ac:dyDescent="0.2">
      <c r="A32" s="3" t="s">
        <v>8</v>
      </c>
      <c r="B32" s="3" t="s">
        <v>17</v>
      </c>
      <c r="C32" s="3" t="s">
        <v>10</v>
      </c>
      <c r="D32" s="3" t="s">
        <v>11</v>
      </c>
      <c r="E32" s="3" t="s">
        <v>12</v>
      </c>
      <c r="F32" s="4">
        <v>470000</v>
      </c>
      <c r="G32" s="4">
        <v>254850</v>
      </c>
    </row>
    <row r="33" spans="1:9" ht="24" x14ac:dyDescent="0.2">
      <c r="A33" s="3" t="s">
        <v>8</v>
      </c>
      <c r="B33" s="3" t="s">
        <v>18</v>
      </c>
      <c r="C33" s="3" t="s">
        <v>14</v>
      </c>
      <c r="D33" s="3" t="s">
        <v>19</v>
      </c>
      <c r="E33" s="16" t="s">
        <v>16</v>
      </c>
      <c r="F33" s="4">
        <v>100400</v>
      </c>
      <c r="G33" s="4">
        <v>68089.279999999999</v>
      </c>
    </row>
    <row r="34" spans="1:9" ht="24" x14ac:dyDescent="0.2">
      <c r="A34" s="3" t="s">
        <v>8</v>
      </c>
      <c r="B34" s="3" t="s">
        <v>21</v>
      </c>
      <c r="C34" s="3" t="s">
        <v>14</v>
      </c>
      <c r="D34" s="3" t="s">
        <v>15</v>
      </c>
      <c r="E34" s="16" t="s">
        <v>16</v>
      </c>
      <c r="F34" s="4">
        <v>24600</v>
      </c>
      <c r="G34" s="4">
        <v>24600</v>
      </c>
    </row>
    <row r="35" spans="1:9" x14ac:dyDescent="0.2">
      <c r="A35" s="18" t="s">
        <v>28</v>
      </c>
      <c r="B35" s="18"/>
      <c r="C35" s="18"/>
      <c r="D35" s="18"/>
      <c r="E35" s="18"/>
      <c r="F35" s="2">
        <v>1012900</v>
      </c>
      <c r="G35" s="2">
        <f>SUM(G36:G39)</f>
        <v>477644.93</v>
      </c>
      <c r="I35" s="12"/>
    </row>
    <row r="36" spans="1:9" ht="24" x14ac:dyDescent="0.2">
      <c r="A36" s="3" t="s">
        <v>8</v>
      </c>
      <c r="B36" s="3" t="s">
        <v>9</v>
      </c>
      <c r="C36" s="3" t="s">
        <v>10</v>
      </c>
      <c r="D36" s="3" t="s">
        <v>11</v>
      </c>
      <c r="E36" s="3" t="s">
        <v>12</v>
      </c>
      <c r="F36" s="4">
        <v>788000</v>
      </c>
      <c r="G36" s="4">
        <v>329115.40999999997</v>
      </c>
    </row>
    <row r="37" spans="1:9" ht="24" x14ac:dyDescent="0.2">
      <c r="A37" s="3" t="s">
        <v>8</v>
      </c>
      <c r="B37" s="3" t="s">
        <v>17</v>
      </c>
      <c r="C37" s="3" t="s">
        <v>10</v>
      </c>
      <c r="D37" s="3" t="s">
        <v>11</v>
      </c>
      <c r="E37" s="3" t="s">
        <v>12</v>
      </c>
      <c r="F37" s="4">
        <v>50000</v>
      </c>
      <c r="G37" s="4">
        <v>43500</v>
      </c>
    </row>
    <row r="38" spans="1:9" ht="24" x14ac:dyDescent="0.2">
      <c r="A38" s="3" t="s">
        <v>8</v>
      </c>
      <c r="B38" s="3" t="s">
        <v>18</v>
      </c>
      <c r="C38" s="3" t="s">
        <v>14</v>
      </c>
      <c r="D38" s="3" t="s">
        <v>19</v>
      </c>
      <c r="E38" s="16" t="s">
        <v>16</v>
      </c>
      <c r="F38" s="4">
        <v>164900</v>
      </c>
      <c r="G38" s="4">
        <v>95029.52</v>
      </c>
    </row>
    <row r="39" spans="1:9" ht="24" x14ac:dyDescent="0.2">
      <c r="A39" s="3" t="s">
        <v>8</v>
      </c>
      <c r="B39" s="3" t="s">
        <v>20</v>
      </c>
      <c r="C39" s="3" t="s">
        <v>14</v>
      </c>
      <c r="D39" s="3" t="s">
        <v>15</v>
      </c>
      <c r="E39" s="16" t="s">
        <v>16</v>
      </c>
      <c r="F39" s="4">
        <v>10000</v>
      </c>
      <c r="G39" s="4">
        <v>10000</v>
      </c>
    </row>
    <row r="40" spans="1:9" x14ac:dyDescent="0.2">
      <c r="A40" s="18" t="s">
        <v>29</v>
      </c>
      <c r="B40" s="18"/>
      <c r="C40" s="18"/>
      <c r="D40" s="18"/>
      <c r="E40" s="18"/>
      <c r="F40" s="2">
        <v>182845.88</v>
      </c>
      <c r="G40" s="2">
        <f>SUM(G41:G44)</f>
        <v>188813.21000000002</v>
      </c>
      <c r="I40" s="12"/>
    </row>
    <row r="41" spans="1:9" ht="24" x14ac:dyDescent="0.2">
      <c r="A41" s="3" t="s">
        <v>8</v>
      </c>
      <c r="B41" s="3" t="s">
        <v>30</v>
      </c>
      <c r="C41" s="3" t="s">
        <v>10</v>
      </c>
      <c r="D41" s="3" t="s">
        <v>11</v>
      </c>
      <c r="E41" s="3" t="s">
        <v>12</v>
      </c>
      <c r="F41" s="4">
        <v>6244.21</v>
      </c>
      <c r="G41" s="4">
        <v>6244.21</v>
      </c>
    </row>
    <row r="42" spans="1:9" ht="24" x14ac:dyDescent="0.2">
      <c r="A42" s="3" t="s">
        <v>8</v>
      </c>
      <c r="B42" s="3" t="s">
        <v>31</v>
      </c>
      <c r="C42" s="3" t="s">
        <v>14</v>
      </c>
      <c r="D42" s="3" t="s">
        <v>15</v>
      </c>
      <c r="E42" s="16" t="s">
        <v>16</v>
      </c>
      <c r="F42" s="4">
        <v>87632.67</v>
      </c>
      <c r="G42" s="4">
        <v>87600</v>
      </c>
    </row>
    <row r="43" spans="1:9" ht="24" x14ac:dyDescent="0.2">
      <c r="A43" s="3" t="s">
        <v>8</v>
      </c>
      <c r="B43" s="3" t="s">
        <v>32</v>
      </c>
      <c r="C43" s="3" t="s">
        <v>14</v>
      </c>
      <c r="D43" s="3" t="s">
        <v>15</v>
      </c>
      <c r="E43" s="16" t="s">
        <v>16</v>
      </c>
      <c r="F43" s="4">
        <v>89000</v>
      </c>
      <c r="G43" s="4">
        <f>89000+6000</f>
        <v>95000</v>
      </c>
    </row>
    <row r="44" spans="1:9" ht="24" x14ac:dyDescent="0.2">
      <c r="A44" s="3" t="s">
        <v>8</v>
      </c>
      <c r="B44" s="3" t="s">
        <v>33</v>
      </c>
      <c r="C44" s="3" t="s">
        <v>34</v>
      </c>
      <c r="D44" s="3" t="s">
        <v>35</v>
      </c>
      <c r="E44" s="3" t="s">
        <v>36</v>
      </c>
      <c r="F44" s="4">
        <v>-31</v>
      </c>
      <c r="G44" s="4">
        <v>-31</v>
      </c>
    </row>
    <row r="45" spans="1:9" x14ac:dyDescent="0.2">
      <c r="A45" s="18" t="s">
        <v>37</v>
      </c>
      <c r="B45" s="18"/>
      <c r="C45" s="18"/>
      <c r="D45" s="18"/>
      <c r="E45" s="18"/>
      <c r="F45" s="2">
        <v>4496148</v>
      </c>
      <c r="G45" s="2">
        <f>SUM(G46:G48)</f>
        <v>2457800.44</v>
      </c>
      <c r="I45" s="12"/>
    </row>
    <row r="46" spans="1:9" ht="24" x14ac:dyDescent="0.2">
      <c r="A46" s="3" t="s">
        <v>8</v>
      </c>
      <c r="B46" s="3" t="s">
        <v>9</v>
      </c>
      <c r="C46" s="3" t="s">
        <v>10</v>
      </c>
      <c r="D46" s="3" t="s">
        <v>11</v>
      </c>
      <c r="E46" s="3" t="s">
        <v>12</v>
      </c>
      <c r="F46" s="4">
        <v>4378000</v>
      </c>
      <c r="G46" s="4">
        <v>2395057.23</v>
      </c>
    </row>
    <row r="47" spans="1:9" ht="24" x14ac:dyDescent="0.2">
      <c r="A47" s="3" t="s">
        <v>8</v>
      </c>
      <c r="B47" s="3" t="s">
        <v>38</v>
      </c>
      <c r="C47" s="3" t="s">
        <v>10</v>
      </c>
      <c r="D47" s="3" t="s">
        <v>11</v>
      </c>
      <c r="E47" s="3" t="s">
        <v>12</v>
      </c>
      <c r="F47" s="4">
        <v>120000</v>
      </c>
      <c r="G47" s="4">
        <v>64595.21</v>
      </c>
    </row>
    <row r="48" spans="1:9" ht="24" x14ac:dyDescent="0.2">
      <c r="A48" s="3" t="s">
        <v>8</v>
      </c>
      <c r="B48" s="3" t="s">
        <v>39</v>
      </c>
      <c r="C48" s="3" t="s">
        <v>34</v>
      </c>
      <c r="D48" s="3" t="s">
        <v>35</v>
      </c>
      <c r="E48" s="3" t="s">
        <v>36</v>
      </c>
      <c r="F48" s="4">
        <v>-1852</v>
      </c>
      <c r="G48" s="4">
        <v>-1852</v>
      </c>
    </row>
    <row r="49" spans="1:9" x14ac:dyDescent="0.2">
      <c r="A49" s="18" t="s">
        <v>40</v>
      </c>
      <c r="B49" s="18"/>
      <c r="C49" s="18"/>
      <c r="D49" s="18"/>
      <c r="E49" s="18"/>
      <c r="F49" s="2">
        <v>2342767</v>
      </c>
      <c r="G49" s="2">
        <f>SUM(G50:G53)</f>
        <v>1367077.27</v>
      </c>
      <c r="I49" s="12"/>
    </row>
    <row r="50" spans="1:9" ht="24" x14ac:dyDescent="0.2">
      <c r="A50" s="3" t="s">
        <v>8</v>
      </c>
      <c r="B50" s="3" t="s">
        <v>9</v>
      </c>
      <c r="C50" s="3" t="s">
        <v>10</v>
      </c>
      <c r="D50" s="3" t="s">
        <v>11</v>
      </c>
      <c r="E50" s="3" t="s">
        <v>12</v>
      </c>
      <c r="F50" s="4">
        <v>2288000</v>
      </c>
      <c r="G50" s="4">
        <v>1320151.08</v>
      </c>
    </row>
    <row r="51" spans="1:9" ht="24" x14ac:dyDescent="0.2">
      <c r="A51" s="3" t="s">
        <v>8</v>
      </c>
      <c r="B51" s="3" t="s">
        <v>38</v>
      </c>
      <c r="C51" s="3" t="s">
        <v>10</v>
      </c>
      <c r="D51" s="3" t="s">
        <v>11</v>
      </c>
      <c r="E51" s="3" t="s">
        <v>12</v>
      </c>
      <c r="F51" s="4">
        <v>50000</v>
      </c>
      <c r="G51" s="4">
        <v>42159.19</v>
      </c>
    </row>
    <row r="52" spans="1:9" ht="24" x14ac:dyDescent="0.2">
      <c r="A52" s="3" t="s">
        <v>8</v>
      </c>
      <c r="B52" s="3" t="s">
        <v>41</v>
      </c>
      <c r="C52" s="3" t="s">
        <v>14</v>
      </c>
      <c r="D52" s="3" t="s">
        <v>15</v>
      </c>
      <c r="E52" s="16" t="s">
        <v>16</v>
      </c>
      <c r="F52" s="4">
        <v>7147</v>
      </c>
      <c r="G52" s="4">
        <v>7147</v>
      </c>
    </row>
    <row r="53" spans="1:9" ht="24" x14ac:dyDescent="0.2">
      <c r="A53" s="3" t="s">
        <v>8</v>
      </c>
      <c r="B53" s="3" t="s">
        <v>39</v>
      </c>
      <c r="C53" s="3" t="s">
        <v>34</v>
      </c>
      <c r="D53" s="3" t="s">
        <v>35</v>
      </c>
      <c r="E53" s="3" t="s">
        <v>36</v>
      </c>
      <c r="F53" s="4">
        <v>-2380</v>
      </c>
      <c r="G53" s="4">
        <v>-2380</v>
      </c>
    </row>
    <row r="54" spans="1:9" x14ac:dyDescent="0.2">
      <c r="A54" s="18" t="s">
        <v>42</v>
      </c>
      <c r="B54" s="18"/>
      <c r="C54" s="18"/>
      <c r="D54" s="18"/>
      <c r="E54" s="18"/>
      <c r="F54" s="2">
        <v>3098242</v>
      </c>
      <c r="G54" s="2">
        <f>SUM(G55:G57)</f>
        <v>1745918.18</v>
      </c>
      <c r="I54" s="12"/>
    </row>
    <row r="55" spans="1:9" ht="24" x14ac:dyDescent="0.2">
      <c r="A55" s="3" t="s">
        <v>8</v>
      </c>
      <c r="B55" s="3" t="s">
        <v>9</v>
      </c>
      <c r="C55" s="3" t="s">
        <v>10</v>
      </c>
      <c r="D55" s="3" t="s">
        <v>11</v>
      </c>
      <c r="E55" s="3" t="s">
        <v>12</v>
      </c>
      <c r="F55" s="4">
        <v>3051600</v>
      </c>
      <c r="G55" s="4">
        <v>1735530.16</v>
      </c>
    </row>
    <row r="56" spans="1:9" ht="24" x14ac:dyDescent="0.2">
      <c r="A56" s="3" t="s">
        <v>8</v>
      </c>
      <c r="B56" s="3" t="s">
        <v>38</v>
      </c>
      <c r="C56" s="3" t="s">
        <v>10</v>
      </c>
      <c r="D56" s="3" t="s">
        <v>11</v>
      </c>
      <c r="E56" s="3" t="s">
        <v>12</v>
      </c>
      <c r="F56" s="4">
        <v>50000</v>
      </c>
      <c r="G56" s="4">
        <v>13746.02</v>
      </c>
    </row>
    <row r="57" spans="1:9" ht="24" x14ac:dyDescent="0.2">
      <c r="A57" s="3" t="s">
        <v>8</v>
      </c>
      <c r="B57" s="3" t="s">
        <v>39</v>
      </c>
      <c r="C57" s="3" t="s">
        <v>34</v>
      </c>
      <c r="D57" s="3" t="s">
        <v>35</v>
      </c>
      <c r="E57" s="3" t="s">
        <v>36</v>
      </c>
      <c r="F57" s="4">
        <v>-3358</v>
      </c>
      <c r="G57" s="4">
        <v>-3358</v>
      </c>
    </row>
    <row r="58" spans="1:9" x14ac:dyDescent="0.2">
      <c r="A58" s="18" t="s">
        <v>43</v>
      </c>
      <c r="B58" s="18"/>
      <c r="C58" s="18"/>
      <c r="D58" s="18"/>
      <c r="E58" s="18"/>
      <c r="F58" s="2">
        <v>769000</v>
      </c>
      <c r="G58" s="2">
        <f>SUM(G59:G60)</f>
        <v>249084.91</v>
      </c>
      <c r="I58" s="12"/>
    </row>
    <row r="59" spans="1:9" ht="24" x14ac:dyDescent="0.2">
      <c r="A59" s="3" t="s">
        <v>8</v>
      </c>
      <c r="B59" s="3" t="s">
        <v>9</v>
      </c>
      <c r="C59" s="3" t="s">
        <v>10</v>
      </c>
      <c r="D59" s="3" t="s">
        <v>11</v>
      </c>
      <c r="E59" s="3" t="s">
        <v>12</v>
      </c>
      <c r="F59" s="4">
        <v>719000</v>
      </c>
      <c r="G59" s="4">
        <v>208063.42</v>
      </c>
    </row>
    <row r="60" spans="1:9" ht="24" x14ac:dyDescent="0.2">
      <c r="A60" s="3" t="s">
        <v>8</v>
      </c>
      <c r="B60" s="3" t="s">
        <v>38</v>
      </c>
      <c r="C60" s="3" t="s">
        <v>10</v>
      </c>
      <c r="D60" s="3" t="s">
        <v>11</v>
      </c>
      <c r="E60" s="3" t="s">
        <v>12</v>
      </c>
      <c r="F60" s="4">
        <v>50000</v>
      </c>
      <c r="G60" s="4">
        <v>41021.49</v>
      </c>
    </row>
    <row r="61" spans="1:9" x14ac:dyDescent="0.2">
      <c r="A61" s="18" t="s">
        <v>44</v>
      </c>
      <c r="B61" s="18"/>
      <c r="C61" s="18"/>
      <c r="D61" s="18"/>
      <c r="E61" s="18"/>
      <c r="F61" s="2">
        <v>1807689</v>
      </c>
      <c r="G61" s="2">
        <f>SUM(G62:G64)</f>
        <v>729706.64</v>
      </c>
      <c r="I61" s="12"/>
    </row>
    <row r="62" spans="1:9" ht="24" x14ac:dyDescent="0.2">
      <c r="A62" s="3" t="s">
        <v>8</v>
      </c>
      <c r="B62" s="3" t="s">
        <v>9</v>
      </c>
      <c r="C62" s="3" t="s">
        <v>10</v>
      </c>
      <c r="D62" s="3" t="s">
        <v>11</v>
      </c>
      <c r="E62" s="3" t="s">
        <v>12</v>
      </c>
      <c r="F62" s="4">
        <v>1758000</v>
      </c>
      <c r="G62" s="4">
        <v>730017.64</v>
      </c>
    </row>
    <row r="63" spans="1:9" ht="24" x14ac:dyDescent="0.2">
      <c r="A63" s="3" t="s">
        <v>8</v>
      </c>
      <c r="B63" s="3" t="s">
        <v>38</v>
      </c>
      <c r="C63" s="3" t="s">
        <v>10</v>
      </c>
      <c r="D63" s="3" t="s">
        <v>11</v>
      </c>
      <c r="E63" s="3" t="s">
        <v>12</v>
      </c>
      <c r="F63" s="4">
        <v>50000</v>
      </c>
      <c r="G63" s="4"/>
    </row>
    <row r="64" spans="1:9" ht="24" x14ac:dyDescent="0.2">
      <c r="A64" s="3" t="s">
        <v>8</v>
      </c>
      <c r="B64" s="3" t="s">
        <v>39</v>
      </c>
      <c r="C64" s="3" t="s">
        <v>34</v>
      </c>
      <c r="D64" s="3" t="s">
        <v>35</v>
      </c>
      <c r="E64" s="3" t="s">
        <v>36</v>
      </c>
      <c r="F64" s="4">
        <v>-311</v>
      </c>
      <c r="G64" s="4">
        <v>-311</v>
      </c>
    </row>
    <row r="65" spans="1:9" x14ac:dyDescent="0.2">
      <c r="A65" s="18" t="s">
        <v>45</v>
      </c>
      <c r="B65" s="18"/>
      <c r="C65" s="18"/>
      <c r="D65" s="18"/>
      <c r="E65" s="18"/>
      <c r="F65" s="2">
        <v>2475754</v>
      </c>
      <c r="G65" s="2">
        <f>SUM(G66:G68)</f>
        <v>1688596.3900000001</v>
      </c>
      <c r="I65" s="12"/>
    </row>
    <row r="66" spans="1:9" ht="24" x14ac:dyDescent="0.2">
      <c r="A66" s="3" t="s">
        <v>8</v>
      </c>
      <c r="B66" s="3" t="s">
        <v>9</v>
      </c>
      <c r="C66" s="3" t="s">
        <v>10</v>
      </c>
      <c r="D66" s="3" t="s">
        <v>11</v>
      </c>
      <c r="E66" s="3" t="s">
        <v>12</v>
      </c>
      <c r="F66" s="4">
        <v>1941000</v>
      </c>
      <c r="G66" s="4">
        <v>1137164.58</v>
      </c>
    </row>
    <row r="67" spans="1:9" ht="24" x14ac:dyDescent="0.2">
      <c r="A67" s="3" t="s">
        <v>8</v>
      </c>
      <c r="B67" s="3" t="s">
        <v>38</v>
      </c>
      <c r="C67" s="3" t="s">
        <v>10</v>
      </c>
      <c r="D67" s="3" t="s">
        <v>11</v>
      </c>
      <c r="E67" s="3" t="s">
        <v>12</v>
      </c>
      <c r="F67" s="4">
        <v>50000</v>
      </c>
      <c r="G67" s="4">
        <v>66677.81</v>
      </c>
    </row>
    <row r="68" spans="1:9" ht="24" x14ac:dyDescent="0.2">
      <c r="A68" s="3" t="s">
        <v>8</v>
      </c>
      <c r="B68" s="3" t="s">
        <v>41</v>
      </c>
      <c r="C68" s="3" t="s">
        <v>14</v>
      </c>
      <c r="D68" s="3" t="s">
        <v>15</v>
      </c>
      <c r="E68" s="16" t="s">
        <v>16</v>
      </c>
      <c r="F68" s="4">
        <v>484754</v>
      </c>
      <c r="G68" s="4">
        <v>484754</v>
      </c>
    </row>
    <row r="69" spans="1:9" x14ac:dyDescent="0.2">
      <c r="A69" s="18" t="s">
        <v>46</v>
      </c>
      <c r="B69" s="18"/>
      <c r="C69" s="18"/>
      <c r="D69" s="18"/>
      <c r="E69" s="18"/>
      <c r="F69" s="2">
        <v>550000</v>
      </c>
      <c r="G69" s="2">
        <v>110588.52</v>
      </c>
      <c r="I69" s="12"/>
    </row>
    <row r="70" spans="1:9" ht="24" x14ac:dyDescent="0.2">
      <c r="A70" s="3" t="s">
        <v>8</v>
      </c>
      <c r="B70" s="3" t="s">
        <v>9</v>
      </c>
      <c r="C70" s="3" t="s">
        <v>10</v>
      </c>
      <c r="D70" s="3" t="s">
        <v>11</v>
      </c>
      <c r="E70" s="3" t="s">
        <v>12</v>
      </c>
      <c r="F70" s="4">
        <v>550000</v>
      </c>
      <c r="G70" s="4">
        <v>110588.52</v>
      </c>
    </row>
    <row r="71" spans="1:9" x14ac:dyDescent="0.2">
      <c r="A71" s="18" t="s">
        <v>47</v>
      </c>
      <c r="B71" s="18"/>
      <c r="C71" s="18"/>
      <c r="D71" s="18"/>
      <c r="E71" s="18"/>
      <c r="F71" s="2">
        <v>305600</v>
      </c>
      <c r="G71" s="2">
        <f>SUM(G72:G75)</f>
        <v>226220.06</v>
      </c>
      <c r="I71" s="12"/>
    </row>
    <row r="72" spans="1:9" ht="24" x14ac:dyDescent="0.2">
      <c r="A72" s="3" t="s">
        <v>8</v>
      </c>
      <c r="B72" s="3" t="s">
        <v>9</v>
      </c>
      <c r="C72" s="3" t="s">
        <v>10</v>
      </c>
      <c r="D72" s="3" t="s">
        <v>11</v>
      </c>
      <c r="E72" s="3" t="s">
        <v>12</v>
      </c>
      <c r="F72" s="4">
        <v>110000</v>
      </c>
      <c r="G72" s="4">
        <v>102060.59</v>
      </c>
    </row>
    <row r="73" spans="1:9" ht="24" x14ac:dyDescent="0.2">
      <c r="A73" s="3" t="s">
        <v>8</v>
      </c>
      <c r="B73" s="3" t="s">
        <v>17</v>
      </c>
      <c r="C73" s="3" t="s">
        <v>10</v>
      </c>
      <c r="D73" s="3" t="s">
        <v>11</v>
      </c>
      <c r="E73" s="3" t="s">
        <v>12</v>
      </c>
      <c r="F73" s="4">
        <v>100000</v>
      </c>
      <c r="G73" s="4">
        <v>35050</v>
      </c>
    </row>
    <row r="74" spans="1:9" ht="24" x14ac:dyDescent="0.2">
      <c r="A74" s="3" t="s">
        <v>8</v>
      </c>
      <c r="B74" s="3" t="s">
        <v>18</v>
      </c>
      <c r="C74" s="3" t="s">
        <v>14</v>
      </c>
      <c r="D74" s="3" t="s">
        <v>19</v>
      </c>
      <c r="E74" s="16" t="s">
        <v>16</v>
      </c>
      <c r="F74" s="4">
        <v>93200</v>
      </c>
      <c r="G74" s="4">
        <v>86709.47</v>
      </c>
    </row>
    <row r="75" spans="1:9" ht="24" x14ac:dyDescent="0.2">
      <c r="A75" s="3" t="s">
        <v>8</v>
      </c>
      <c r="B75" s="3" t="s">
        <v>21</v>
      </c>
      <c r="C75" s="3" t="s">
        <v>14</v>
      </c>
      <c r="D75" s="3" t="s">
        <v>15</v>
      </c>
      <c r="E75" s="16" t="s">
        <v>16</v>
      </c>
      <c r="F75" s="4">
        <v>2400</v>
      </c>
      <c r="G75" s="4">
        <v>2400</v>
      </c>
    </row>
    <row r="76" spans="1:9" x14ac:dyDescent="0.2">
      <c r="A76" s="18" t="s">
        <v>48</v>
      </c>
      <c r="B76" s="18"/>
      <c r="C76" s="18"/>
      <c r="D76" s="18"/>
      <c r="E76" s="18"/>
      <c r="F76" s="2">
        <v>1983430</v>
      </c>
      <c r="G76" s="2">
        <f>SUM(G77:G79)</f>
        <v>1376707.53</v>
      </c>
      <c r="I76" s="12"/>
    </row>
    <row r="77" spans="1:9" ht="24" x14ac:dyDescent="0.2">
      <c r="A77" s="3" t="s">
        <v>8</v>
      </c>
      <c r="B77" s="3" t="s">
        <v>17</v>
      </c>
      <c r="C77" s="3" t="s">
        <v>10</v>
      </c>
      <c r="D77" s="3" t="s">
        <v>11</v>
      </c>
      <c r="E77" s="3" t="s">
        <v>12</v>
      </c>
      <c r="F77" s="4">
        <v>1000000</v>
      </c>
      <c r="G77" s="4">
        <v>758700</v>
      </c>
    </row>
    <row r="78" spans="1:9" ht="24" x14ac:dyDescent="0.2">
      <c r="A78" s="3" t="s">
        <v>8</v>
      </c>
      <c r="B78" s="3" t="s">
        <v>18</v>
      </c>
      <c r="C78" s="3" t="s">
        <v>14</v>
      </c>
      <c r="D78" s="3" t="s">
        <v>19</v>
      </c>
      <c r="E78" s="16" t="s">
        <v>16</v>
      </c>
      <c r="F78" s="4">
        <v>938750</v>
      </c>
      <c r="G78" s="4">
        <v>573327.53</v>
      </c>
    </row>
    <row r="79" spans="1:9" ht="24" x14ac:dyDescent="0.2">
      <c r="A79" s="3" t="s">
        <v>8</v>
      </c>
      <c r="B79" s="3" t="s">
        <v>21</v>
      </c>
      <c r="C79" s="3" t="s">
        <v>14</v>
      </c>
      <c r="D79" s="3" t="s">
        <v>15</v>
      </c>
      <c r="E79" s="16" t="s">
        <v>16</v>
      </c>
      <c r="F79" s="4">
        <v>44680</v>
      </c>
      <c r="G79" s="4">
        <v>44680</v>
      </c>
    </row>
    <row r="80" spans="1:9" x14ac:dyDescent="0.2">
      <c r="A80" s="18" t="s">
        <v>49</v>
      </c>
      <c r="B80" s="18"/>
      <c r="C80" s="18"/>
      <c r="D80" s="18"/>
      <c r="E80" s="18"/>
      <c r="F80" s="2" t="s">
        <v>5</v>
      </c>
      <c r="G80" s="2" t="s">
        <v>5</v>
      </c>
    </row>
    <row r="81" spans="1:9" ht="24" x14ac:dyDescent="0.2">
      <c r="A81" s="3" t="s">
        <v>8</v>
      </c>
      <c r="B81" s="3" t="s">
        <v>9</v>
      </c>
      <c r="C81" s="3" t="s">
        <v>10</v>
      </c>
      <c r="D81" s="3" t="s">
        <v>11</v>
      </c>
      <c r="E81" s="3" t="s">
        <v>12</v>
      </c>
      <c r="F81" s="4" t="s">
        <v>5</v>
      </c>
      <c r="G81" s="4" t="s">
        <v>5</v>
      </c>
    </row>
    <row r="82" spans="1:9" s="11" customFormat="1" x14ac:dyDescent="0.2">
      <c r="A82" s="17" t="s">
        <v>57</v>
      </c>
      <c r="B82" s="17"/>
      <c r="C82" s="17"/>
      <c r="D82" s="17"/>
      <c r="E82" s="17"/>
      <c r="F82" s="10">
        <v>8109728.9299999997</v>
      </c>
      <c r="G82" s="10">
        <f>G83+G86+G89+G93+G96+G99+G102+G105</f>
        <v>5965895.04</v>
      </c>
      <c r="I82" s="13"/>
    </row>
    <row r="83" spans="1:9" x14ac:dyDescent="0.2">
      <c r="A83" s="18" t="s">
        <v>58</v>
      </c>
      <c r="B83" s="18"/>
      <c r="C83" s="18"/>
      <c r="D83" s="18"/>
      <c r="E83" s="18"/>
      <c r="F83" s="2">
        <v>203470</v>
      </c>
      <c r="G83" s="2">
        <f>G84+G85</f>
        <v>188088.5</v>
      </c>
    </row>
    <row r="84" spans="1:9" ht="24" x14ac:dyDescent="0.2">
      <c r="A84" s="3" t="s">
        <v>8</v>
      </c>
      <c r="B84" s="3" t="s">
        <v>59</v>
      </c>
      <c r="C84" s="3" t="s">
        <v>10</v>
      </c>
      <c r="D84" s="3" t="s">
        <v>11</v>
      </c>
      <c r="E84" s="3" t="s">
        <v>12</v>
      </c>
      <c r="F84" s="4">
        <v>30000</v>
      </c>
      <c r="G84" s="4">
        <v>17418.5</v>
      </c>
    </row>
    <row r="85" spans="1:9" ht="24" x14ac:dyDescent="0.2">
      <c r="A85" s="3" t="s">
        <v>8</v>
      </c>
      <c r="B85" s="3" t="s">
        <v>60</v>
      </c>
      <c r="C85" s="3" t="s">
        <v>14</v>
      </c>
      <c r="D85" s="3" t="s">
        <v>15</v>
      </c>
      <c r="E85" s="3" t="s">
        <v>61</v>
      </c>
      <c r="F85" s="4">
        <v>173470</v>
      </c>
      <c r="G85" s="4">
        <v>170670</v>
      </c>
    </row>
    <row r="86" spans="1:9" x14ac:dyDescent="0.2">
      <c r="A86" s="18" t="s">
        <v>62</v>
      </c>
      <c r="B86" s="18"/>
      <c r="C86" s="18"/>
      <c r="D86" s="18"/>
      <c r="E86" s="18"/>
      <c r="F86" s="2">
        <v>57100</v>
      </c>
      <c r="G86" s="2">
        <f>G87+G88</f>
        <v>39200</v>
      </c>
    </row>
    <row r="87" spans="1:9" ht="24" x14ac:dyDescent="0.2">
      <c r="A87" s="3" t="s">
        <v>8</v>
      </c>
      <c r="B87" s="3" t="s">
        <v>59</v>
      </c>
      <c r="C87" s="3" t="s">
        <v>10</v>
      </c>
      <c r="D87" s="3" t="s">
        <v>11</v>
      </c>
      <c r="E87" s="3" t="s">
        <v>12</v>
      </c>
      <c r="F87" s="4">
        <v>53000</v>
      </c>
      <c r="G87" s="4">
        <v>35100</v>
      </c>
    </row>
    <row r="88" spans="1:9" ht="24" x14ac:dyDescent="0.2">
      <c r="A88" s="3" t="s">
        <v>8</v>
      </c>
      <c r="B88" s="3" t="s">
        <v>60</v>
      </c>
      <c r="C88" s="3" t="s">
        <v>14</v>
      </c>
      <c r="D88" s="3" t="s">
        <v>15</v>
      </c>
      <c r="E88" s="3" t="s">
        <v>61</v>
      </c>
      <c r="F88" s="4">
        <v>4100</v>
      </c>
      <c r="G88" s="4">
        <v>4100</v>
      </c>
    </row>
    <row r="89" spans="1:9" x14ac:dyDescent="0.2">
      <c r="A89" s="18" t="s">
        <v>63</v>
      </c>
      <c r="B89" s="18"/>
      <c r="C89" s="18"/>
      <c r="D89" s="18"/>
      <c r="E89" s="18"/>
      <c r="F89" s="2">
        <v>1591108.93</v>
      </c>
      <c r="G89" s="2">
        <f>G90+G91+G92</f>
        <v>1128072.98</v>
      </c>
      <c r="I89" s="12"/>
    </row>
    <row r="90" spans="1:9" ht="24" x14ac:dyDescent="0.2">
      <c r="A90" s="3" t="s">
        <v>8</v>
      </c>
      <c r="B90" s="3" t="s">
        <v>64</v>
      </c>
      <c r="C90" s="3" t="s">
        <v>10</v>
      </c>
      <c r="D90" s="3" t="s">
        <v>11</v>
      </c>
      <c r="E90" s="3" t="s">
        <v>12</v>
      </c>
      <c r="F90" s="4">
        <v>759071.53</v>
      </c>
      <c r="G90" s="4">
        <v>304220.48</v>
      </c>
    </row>
    <row r="91" spans="1:9" ht="24" x14ac:dyDescent="0.2">
      <c r="A91" s="3" t="s">
        <v>8</v>
      </c>
      <c r="B91" s="3" t="s">
        <v>65</v>
      </c>
      <c r="C91" s="3" t="s">
        <v>14</v>
      </c>
      <c r="D91" s="3" t="s">
        <v>15</v>
      </c>
      <c r="E91" s="3" t="s">
        <v>61</v>
      </c>
      <c r="F91" s="4">
        <v>826437.4</v>
      </c>
      <c r="G91" s="4">
        <v>818252.5</v>
      </c>
    </row>
    <row r="92" spans="1:9" ht="24" x14ac:dyDescent="0.2">
      <c r="A92" s="3" t="s">
        <v>8</v>
      </c>
      <c r="B92" s="3" t="s">
        <v>66</v>
      </c>
      <c r="C92" s="3" t="s">
        <v>14</v>
      </c>
      <c r="D92" s="3" t="s">
        <v>15</v>
      </c>
      <c r="E92" s="3" t="s">
        <v>61</v>
      </c>
      <c r="F92" s="4">
        <v>5600</v>
      </c>
      <c r="G92" s="4">
        <v>5600</v>
      </c>
    </row>
    <row r="93" spans="1:9" x14ac:dyDescent="0.2">
      <c r="A93" s="18" t="s">
        <v>67</v>
      </c>
      <c r="B93" s="18"/>
      <c r="C93" s="18"/>
      <c r="D93" s="18"/>
      <c r="E93" s="18"/>
      <c r="F93" s="2">
        <v>2769850</v>
      </c>
      <c r="G93" s="2">
        <f>G94+G95</f>
        <v>1599415.4</v>
      </c>
    </row>
    <row r="94" spans="1:9" ht="24" x14ac:dyDescent="0.2">
      <c r="A94" s="3" t="s">
        <v>8</v>
      </c>
      <c r="B94" s="3" t="s">
        <v>59</v>
      </c>
      <c r="C94" s="3" t="s">
        <v>10</v>
      </c>
      <c r="D94" s="3" t="s">
        <v>11</v>
      </c>
      <c r="E94" s="3" t="s">
        <v>12</v>
      </c>
      <c r="F94" s="4">
        <v>1700000</v>
      </c>
      <c r="G94" s="4">
        <v>737165.4</v>
      </c>
    </row>
    <row r="95" spans="1:9" ht="24" x14ac:dyDescent="0.2">
      <c r="A95" s="3" t="s">
        <v>8</v>
      </c>
      <c r="B95" s="3" t="s">
        <v>60</v>
      </c>
      <c r="C95" s="3" t="s">
        <v>14</v>
      </c>
      <c r="D95" s="3" t="s">
        <v>15</v>
      </c>
      <c r="E95" s="3" t="s">
        <v>61</v>
      </c>
      <c r="F95" s="4">
        <v>1069850</v>
      </c>
      <c r="G95" s="4">
        <v>862250</v>
      </c>
    </row>
    <row r="96" spans="1:9" x14ac:dyDescent="0.2">
      <c r="A96" s="18" t="s">
        <v>68</v>
      </c>
      <c r="B96" s="18"/>
      <c r="C96" s="18"/>
      <c r="D96" s="18"/>
      <c r="E96" s="18"/>
      <c r="F96" s="2">
        <v>72200</v>
      </c>
      <c r="G96" s="2">
        <f>G97+G98</f>
        <v>49250</v>
      </c>
    </row>
    <row r="97" spans="1:9" ht="24" x14ac:dyDescent="0.2">
      <c r="A97" s="3" t="s">
        <v>8</v>
      </c>
      <c r="B97" s="3" t="s">
        <v>59</v>
      </c>
      <c r="C97" s="3" t="s">
        <v>10</v>
      </c>
      <c r="D97" s="3" t="s">
        <v>11</v>
      </c>
      <c r="E97" s="3" t="s">
        <v>12</v>
      </c>
      <c r="F97" s="4">
        <v>33200</v>
      </c>
      <c r="G97" s="4">
        <v>31850</v>
      </c>
    </row>
    <row r="98" spans="1:9" ht="24" x14ac:dyDescent="0.2">
      <c r="A98" s="3" t="s">
        <v>8</v>
      </c>
      <c r="B98" s="3" t="s">
        <v>60</v>
      </c>
      <c r="C98" s="3" t="s">
        <v>14</v>
      </c>
      <c r="D98" s="3" t="s">
        <v>15</v>
      </c>
      <c r="E98" s="3" t="s">
        <v>61</v>
      </c>
      <c r="F98" s="4">
        <v>39000</v>
      </c>
      <c r="G98" s="4">
        <v>17400</v>
      </c>
    </row>
    <row r="99" spans="1:9" x14ac:dyDescent="0.2">
      <c r="A99" s="18" t="s">
        <v>69</v>
      </c>
      <c r="B99" s="18"/>
      <c r="C99" s="18"/>
      <c r="D99" s="18"/>
      <c r="E99" s="18"/>
      <c r="F99" s="2">
        <v>360000</v>
      </c>
      <c r="G99" s="2">
        <f>G100+G101</f>
        <v>287383.95</v>
      </c>
    </row>
    <row r="100" spans="1:9" ht="24" x14ac:dyDescent="0.2">
      <c r="A100" s="3" t="s">
        <v>8</v>
      </c>
      <c r="B100" s="3" t="s">
        <v>70</v>
      </c>
      <c r="C100" s="3" t="s">
        <v>10</v>
      </c>
      <c r="D100" s="3" t="s">
        <v>11</v>
      </c>
      <c r="E100" s="3" t="s">
        <v>12</v>
      </c>
      <c r="F100" s="4">
        <v>350000</v>
      </c>
      <c r="G100" s="4">
        <v>286583.95</v>
      </c>
    </row>
    <row r="101" spans="1:9" ht="24" x14ac:dyDescent="0.2">
      <c r="A101" s="3" t="s">
        <v>8</v>
      </c>
      <c r="B101" s="3" t="s">
        <v>71</v>
      </c>
      <c r="C101" s="3" t="s">
        <v>14</v>
      </c>
      <c r="D101" s="3" t="s">
        <v>15</v>
      </c>
      <c r="E101" s="3" t="s">
        <v>61</v>
      </c>
      <c r="F101" s="4">
        <v>10000</v>
      </c>
      <c r="G101" s="4">
        <v>800</v>
      </c>
    </row>
    <row r="102" spans="1:9" x14ac:dyDescent="0.2">
      <c r="A102" s="18" t="s">
        <v>72</v>
      </c>
      <c r="B102" s="18"/>
      <c r="C102" s="18"/>
      <c r="D102" s="18"/>
      <c r="E102" s="18"/>
      <c r="F102" s="2">
        <v>306000</v>
      </c>
      <c r="G102" s="2">
        <f>G103+G104</f>
        <v>251090</v>
      </c>
    </row>
    <row r="103" spans="1:9" ht="24" x14ac:dyDescent="0.2">
      <c r="A103" s="3" t="s">
        <v>8</v>
      </c>
      <c r="B103" s="3" t="s">
        <v>73</v>
      </c>
      <c r="C103" s="3" t="s">
        <v>10</v>
      </c>
      <c r="D103" s="3" t="s">
        <v>11</v>
      </c>
      <c r="E103" s="3" t="s">
        <v>12</v>
      </c>
      <c r="F103" s="4">
        <v>300000</v>
      </c>
      <c r="G103" s="4">
        <v>245090</v>
      </c>
    </row>
    <row r="104" spans="1:9" ht="24" x14ac:dyDescent="0.2">
      <c r="A104" s="3" t="s">
        <v>8</v>
      </c>
      <c r="B104" s="3" t="s">
        <v>74</v>
      </c>
      <c r="C104" s="3" t="s">
        <v>14</v>
      </c>
      <c r="D104" s="3" t="s">
        <v>15</v>
      </c>
      <c r="E104" s="3" t="s">
        <v>61</v>
      </c>
      <c r="F104" s="4">
        <v>6000</v>
      </c>
      <c r="G104" s="4">
        <v>6000</v>
      </c>
    </row>
    <row r="105" spans="1:9" x14ac:dyDescent="0.2">
      <c r="A105" s="18" t="s">
        <v>75</v>
      </c>
      <c r="B105" s="18"/>
      <c r="C105" s="18"/>
      <c r="D105" s="18"/>
      <c r="E105" s="18"/>
      <c r="F105" s="2">
        <v>2750000</v>
      </c>
      <c r="G105" s="2">
        <f>G106+G107</f>
        <v>2423394.21</v>
      </c>
    </row>
    <row r="106" spans="1:9" ht="24" x14ac:dyDescent="0.2">
      <c r="A106" s="3" t="s">
        <v>8</v>
      </c>
      <c r="B106" s="3" t="s">
        <v>73</v>
      </c>
      <c r="C106" s="3" t="s">
        <v>10</v>
      </c>
      <c r="D106" s="3" t="s">
        <v>11</v>
      </c>
      <c r="E106" s="3" t="s">
        <v>12</v>
      </c>
      <c r="F106" s="4">
        <v>2700000</v>
      </c>
      <c r="G106" s="4">
        <v>2373794.21</v>
      </c>
    </row>
    <row r="107" spans="1:9" ht="24" x14ac:dyDescent="0.2">
      <c r="A107" s="3" t="s">
        <v>8</v>
      </c>
      <c r="B107" s="3" t="s">
        <v>74</v>
      </c>
      <c r="C107" s="3" t="s">
        <v>14</v>
      </c>
      <c r="D107" s="3" t="s">
        <v>15</v>
      </c>
      <c r="E107" s="3" t="s">
        <v>61</v>
      </c>
      <c r="F107" s="4">
        <v>50000</v>
      </c>
      <c r="G107" s="4">
        <v>49600</v>
      </c>
    </row>
    <row r="108" spans="1:9" s="11" customFormat="1" x14ac:dyDescent="0.2">
      <c r="A108" s="17" t="s">
        <v>77</v>
      </c>
      <c r="B108" s="17"/>
      <c r="C108" s="17"/>
      <c r="D108" s="17"/>
      <c r="E108" s="17"/>
      <c r="F108" s="10">
        <f>F109</f>
        <v>375000</v>
      </c>
      <c r="G108" s="10">
        <f>G109</f>
        <v>316630</v>
      </c>
    </row>
    <row r="109" spans="1:9" x14ac:dyDescent="0.2">
      <c r="A109" s="18" t="s">
        <v>78</v>
      </c>
      <c r="B109" s="18"/>
      <c r="C109" s="18"/>
      <c r="D109" s="18"/>
      <c r="E109" s="18"/>
      <c r="F109" s="2">
        <f>F110</f>
        <v>375000</v>
      </c>
      <c r="G109" s="2">
        <f>G110</f>
        <v>316630</v>
      </c>
      <c r="I109" s="12"/>
    </row>
    <row r="110" spans="1:9" ht="24" x14ac:dyDescent="0.2">
      <c r="A110" s="3" t="s">
        <v>8</v>
      </c>
      <c r="B110" s="3" t="s">
        <v>79</v>
      </c>
      <c r="C110" s="3" t="s">
        <v>10</v>
      </c>
      <c r="D110" s="3" t="s">
        <v>11</v>
      </c>
      <c r="E110" s="3" t="s">
        <v>12</v>
      </c>
      <c r="F110" s="4">
        <v>375000</v>
      </c>
      <c r="G110" s="4">
        <v>316630</v>
      </c>
    </row>
    <row r="112" spans="1:9" s="15" customFormat="1" ht="12.75" x14ac:dyDescent="0.2">
      <c r="A112" s="19" t="s">
        <v>80</v>
      </c>
      <c r="B112" s="19"/>
      <c r="C112" s="19"/>
      <c r="D112" s="19"/>
      <c r="E112" s="14"/>
      <c r="F112" s="14">
        <f>F9+F82+F108</f>
        <v>29982292.169999998</v>
      </c>
      <c r="G112" s="14">
        <f>G9+G82+G108</f>
        <v>18667547.440000001</v>
      </c>
    </row>
    <row r="115" spans="2:9" ht="12" customHeight="1" x14ac:dyDescent="0.2">
      <c r="B115" s="11"/>
      <c r="F115" s="13"/>
      <c r="I115" s="12"/>
    </row>
  </sheetData>
  <mergeCells count="42">
    <mergeCell ref="A105:E105"/>
    <mergeCell ref="A82:E82"/>
    <mergeCell ref="A83:E83"/>
    <mergeCell ref="A86:E86"/>
    <mergeCell ref="A89:E89"/>
    <mergeCell ref="A93:E93"/>
    <mergeCell ref="A1:F1"/>
    <mergeCell ref="A3:F3"/>
    <mergeCell ref="A4:E4"/>
    <mergeCell ref="A5:E5"/>
    <mergeCell ref="A6:E6"/>
    <mergeCell ref="F7:F8"/>
    <mergeCell ref="G7:G8"/>
    <mergeCell ref="A9:E9"/>
    <mergeCell ref="A10:E10"/>
    <mergeCell ref="A17:E17"/>
    <mergeCell ref="A7:A8"/>
    <mergeCell ref="B7:B8"/>
    <mergeCell ref="C7:C8"/>
    <mergeCell ref="D7:D8"/>
    <mergeCell ref="E7:E8"/>
    <mergeCell ref="A23:E23"/>
    <mergeCell ref="A25:E25"/>
    <mergeCell ref="A31:E31"/>
    <mergeCell ref="A35:E35"/>
    <mergeCell ref="A40:E40"/>
    <mergeCell ref="A108:E108"/>
    <mergeCell ref="A109:E109"/>
    <mergeCell ref="A112:D112"/>
    <mergeCell ref="A45:E45"/>
    <mergeCell ref="A49:E49"/>
    <mergeCell ref="A71:E71"/>
    <mergeCell ref="A76:E76"/>
    <mergeCell ref="A80:E80"/>
    <mergeCell ref="A54:E54"/>
    <mergeCell ref="A58:E58"/>
    <mergeCell ref="A61:E61"/>
    <mergeCell ref="A65:E65"/>
    <mergeCell ref="A69:E69"/>
    <mergeCell ref="A96:E96"/>
    <mergeCell ref="A99:E99"/>
    <mergeCell ref="A102:E102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2022-10-26T13:34:00Z</dcterms:modified>
</cp:coreProperties>
</file>