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0" yWindow="-285" windowWidth="18435" windowHeight="1278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D43" i="3" l="1"/>
  <c r="AE43" i="3"/>
  <c r="AF43" i="3"/>
  <c r="AG36" i="3"/>
  <c r="AE20" i="3"/>
  <c r="AD20" i="3"/>
  <c r="AE19" i="3"/>
  <c r="AG19" i="3"/>
  <c r="AE11" i="3"/>
  <c r="AF11" i="3"/>
  <c r="AG11" i="3"/>
  <c r="AE10" i="3"/>
  <c r="AE9" i="3"/>
  <c r="AG9" i="3"/>
  <c r="AC21" i="3"/>
  <c r="Z21" i="3"/>
  <c r="AA20" i="3"/>
  <c r="Z20" i="3"/>
  <c r="AA18" i="3"/>
  <c r="AB18" i="3"/>
  <c r="AC18" i="3"/>
  <c r="AA9" i="3"/>
  <c r="AC9" i="3"/>
  <c r="AA7" i="3"/>
  <c r="AB7" i="3"/>
  <c r="AC7" i="3"/>
  <c r="S7" i="3"/>
  <c r="T7" i="3"/>
  <c r="U7" i="3"/>
  <c r="V7" i="3"/>
  <c r="W7" i="3"/>
  <c r="X7" i="3"/>
  <c r="Y7" i="3"/>
  <c r="R7" i="3"/>
  <c r="O36" i="3"/>
  <c r="P36" i="3"/>
  <c r="Q36" i="3"/>
  <c r="N24" i="3"/>
  <c r="O24" i="3"/>
  <c r="P24" i="3"/>
  <c r="P22" i="3"/>
  <c r="O20" i="3"/>
  <c r="O19" i="3"/>
  <c r="P17" i="3"/>
  <c r="Q17" i="3"/>
  <c r="O12" i="3"/>
  <c r="O11" i="3"/>
  <c r="P11" i="3"/>
  <c r="Q11" i="3"/>
  <c r="O10" i="3"/>
  <c r="O9" i="3"/>
  <c r="Q9" i="3"/>
  <c r="G7" i="3"/>
  <c r="H7" i="3"/>
  <c r="I7" i="3"/>
  <c r="J7" i="3"/>
  <c r="K7" i="3"/>
  <c r="L7" i="3"/>
  <c r="M7" i="3"/>
  <c r="F7" i="3"/>
  <c r="Q7" i="3" l="1"/>
  <c r="P7" i="3"/>
  <c r="O7" i="3"/>
  <c r="AG13" i="3"/>
  <c r="AG14" i="3"/>
  <c r="AG16" i="3"/>
  <c r="AG23" i="3"/>
  <c r="AG27" i="3"/>
  <c r="AG28" i="3"/>
  <c r="AG29" i="3"/>
  <c r="AG38" i="3"/>
  <c r="AF13" i="3"/>
  <c r="AF14" i="3"/>
  <c r="AF16" i="3"/>
  <c r="AF23" i="3"/>
  <c r="AF24" i="3"/>
  <c r="AF27" i="3"/>
  <c r="AF28" i="3"/>
  <c r="AF29" i="3"/>
  <c r="AF38" i="3"/>
  <c r="AF39" i="3"/>
  <c r="AF42" i="3"/>
  <c r="AE12" i="3"/>
  <c r="AE13" i="3"/>
  <c r="AE14" i="3"/>
  <c r="AE16" i="3"/>
  <c r="AE23" i="3"/>
  <c r="AE24" i="3"/>
  <c r="AE26" i="3"/>
  <c r="AE27" i="3"/>
  <c r="AE28" i="3"/>
  <c r="AE29" i="3"/>
  <c r="AE31" i="3"/>
  <c r="AE32" i="3"/>
  <c r="AE33" i="3"/>
  <c r="AE34" i="3"/>
  <c r="AE35" i="3"/>
  <c r="AE36" i="3"/>
  <c r="AE37" i="3"/>
  <c r="AE38" i="3"/>
  <c r="AE39" i="3"/>
  <c r="AE40" i="3"/>
  <c r="AE44" i="3"/>
  <c r="AE45" i="3"/>
  <c r="AD10" i="3"/>
  <c r="AD11" i="3"/>
  <c r="AD12" i="3"/>
  <c r="AD13" i="3"/>
  <c r="AD14" i="3"/>
  <c r="AD16" i="3"/>
  <c r="AD19" i="3"/>
  <c r="AD23" i="3"/>
  <c r="AD24" i="3"/>
  <c r="AD26" i="3"/>
  <c r="AD27" i="3"/>
  <c r="AD28" i="3"/>
  <c r="AD29" i="3"/>
  <c r="AD31" i="3"/>
  <c r="AD32" i="3"/>
  <c r="AD33" i="3"/>
  <c r="AD34" i="3"/>
  <c r="AD35" i="3"/>
  <c r="AD36" i="3"/>
  <c r="AD37" i="3"/>
  <c r="AD38" i="3"/>
  <c r="AD39" i="3"/>
  <c r="AD40" i="3"/>
  <c r="AD42" i="3"/>
  <c r="AD44" i="3"/>
  <c r="AC11" i="3"/>
  <c r="AC13" i="3"/>
  <c r="AC14" i="3"/>
  <c r="AC16" i="3"/>
  <c r="AC19" i="3"/>
  <c r="AC23" i="3"/>
  <c r="AC27" i="3"/>
  <c r="AC28" i="3"/>
  <c r="AC29" i="3"/>
  <c r="AC36" i="3"/>
  <c r="AC38" i="3"/>
  <c r="AC43" i="3"/>
  <c r="AB13" i="3"/>
  <c r="AB14" i="3"/>
  <c r="AB16" i="3"/>
  <c r="AB19" i="3"/>
  <c r="AB23" i="3"/>
  <c r="AB24" i="3"/>
  <c r="AB27" i="3"/>
  <c r="AB28" i="3"/>
  <c r="AB29" i="3"/>
  <c r="AB38" i="3"/>
  <c r="AB39" i="3"/>
  <c r="AB42" i="3"/>
  <c r="AB43" i="3"/>
  <c r="AA10" i="3"/>
  <c r="AA11" i="3"/>
  <c r="AA12" i="3"/>
  <c r="AA13" i="3"/>
  <c r="AA14" i="3"/>
  <c r="AA16" i="3"/>
  <c r="AA19" i="3"/>
  <c r="AA23" i="3"/>
  <c r="AA24" i="3"/>
  <c r="AA25" i="3"/>
  <c r="AA26" i="3"/>
  <c r="AA27" i="3"/>
  <c r="AA28" i="3"/>
  <c r="AA29" i="3"/>
  <c r="AA31" i="3"/>
  <c r="AA32" i="3"/>
  <c r="AA33" i="3"/>
  <c r="AA34" i="3"/>
  <c r="AA35" i="3"/>
  <c r="AA36" i="3"/>
  <c r="AA37" i="3"/>
  <c r="AA38" i="3"/>
  <c r="AA39" i="3"/>
  <c r="AA40" i="3"/>
  <c r="AA43" i="3"/>
  <c r="AA44" i="3"/>
  <c r="AA45" i="3"/>
  <c r="Z10" i="3"/>
  <c r="Z11" i="3"/>
  <c r="Z12" i="3"/>
  <c r="Z13" i="3"/>
  <c r="Z14" i="3"/>
  <c r="Z16" i="3"/>
  <c r="Z18" i="3"/>
  <c r="Z19" i="3"/>
  <c r="Z23" i="3"/>
  <c r="Z24" i="3"/>
  <c r="Z25" i="3"/>
  <c r="Z26" i="3"/>
  <c r="Z27" i="3"/>
  <c r="Z28" i="3"/>
  <c r="Z29" i="3"/>
  <c r="Z31" i="3"/>
  <c r="Z32" i="3"/>
  <c r="Z33" i="3"/>
  <c r="Z34" i="3"/>
  <c r="Z35" i="3"/>
  <c r="Z36" i="3"/>
  <c r="Z37" i="3"/>
  <c r="Z38" i="3"/>
  <c r="Z39" i="3"/>
  <c r="Z40" i="3"/>
  <c r="Z42" i="3"/>
  <c r="Z43" i="3"/>
  <c r="Z44" i="3"/>
  <c r="Q13" i="3"/>
  <c r="Q14" i="3"/>
  <c r="Q16" i="3"/>
  <c r="Q23" i="3"/>
  <c r="Q27" i="3"/>
  <c r="Q28" i="3"/>
  <c r="Q29" i="3"/>
  <c r="Q30" i="3"/>
  <c r="Q38" i="3"/>
  <c r="Q42" i="3"/>
  <c r="P13" i="3"/>
  <c r="P14" i="3"/>
  <c r="P16" i="3"/>
  <c r="P23" i="3"/>
  <c r="P26" i="3"/>
  <c r="P27" i="3"/>
  <c r="P28" i="3"/>
  <c r="P29" i="3"/>
  <c r="P30" i="3"/>
  <c r="P38" i="3"/>
  <c r="P39" i="3"/>
  <c r="P42" i="3"/>
  <c r="P43" i="3"/>
  <c r="O13" i="3"/>
  <c r="O14" i="3"/>
  <c r="O16" i="3"/>
  <c r="O23" i="3"/>
  <c r="O26" i="3"/>
  <c r="O27" i="3"/>
  <c r="O28" i="3"/>
  <c r="O29" i="3"/>
  <c r="O30" i="3"/>
  <c r="O31" i="3"/>
  <c r="O32" i="3"/>
  <c r="O33" i="3"/>
  <c r="O34" i="3"/>
  <c r="O35" i="3"/>
  <c r="O37" i="3"/>
  <c r="O38" i="3"/>
  <c r="O39" i="3"/>
  <c r="O40" i="3"/>
  <c r="O41" i="3"/>
  <c r="O42" i="3"/>
  <c r="O43" i="3"/>
  <c r="O44" i="3"/>
  <c r="O45" i="3"/>
  <c r="N10" i="3"/>
  <c r="N11" i="3"/>
  <c r="N12" i="3"/>
  <c r="N13" i="3"/>
  <c r="N14" i="3"/>
  <c r="N16" i="3"/>
  <c r="N17" i="3"/>
  <c r="N19" i="3"/>
  <c r="N20" i="3"/>
  <c r="N22" i="3"/>
  <c r="N23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AD9" i="3" l="1"/>
  <c r="AB11" i="3"/>
  <c r="N9" i="3"/>
  <c r="Z9" i="3" l="1"/>
  <c r="Z7" i="3"/>
  <c r="AG7" i="3" l="1"/>
  <c r="AF7" i="3"/>
  <c r="AE7" i="3"/>
  <c r="AD7" i="3"/>
  <c r="N7" i="3" l="1"/>
</calcChain>
</file>

<file path=xl/sharedStrings.xml><?xml version="1.0" encoding="utf-8"?>
<sst xmlns="http://schemas.openxmlformats.org/spreadsheetml/2006/main" count="658" uniqueCount="125">
  <si>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</si>
  <si>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</si>
  <si>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</si>
  <si>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</si>
  <si>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</si>
  <si>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</si>
  <si>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</si>
  <si>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</si>
  <si>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</si>
  <si>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</si>
  <si>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</si>
  <si>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</si>
  <si>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</si>
  <si>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</si>
  <si>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</si>
  <si>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</si>
  <si>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</si>
  <si>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</si>
  <si>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</si>
  <si>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</si>
  <si>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</si>
  <si>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</si>
  <si>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</si>
  <si>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</si>
  <si>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</si>
  <si>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</si>
  <si>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</si>
  <si>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</si>
  <si>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</si>
  <si>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</si>
  <si>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</si>
  <si>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</si>
  <si>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</si>
  <si>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</si>
  <si>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</si>
  <si>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</si>
  <si>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>Результат исполнения бюджета (дефицит / профицит)</t>
  </si>
  <si>
    <t>30</t>
  </si>
  <si>
    <t>Судебная система</t>
  </si>
  <si>
    <t>Утвержденные бюджетные назначения за 2020 год</t>
  </si>
  <si>
    <t>Утвержденные бюджетные назначения за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</si>
  <si>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</si>
  <si>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>консолидиро- ванный бюджет субъекта Российской Федерации</t>
  </si>
  <si>
    <t>Наименование показателя</t>
  </si>
  <si>
    <t>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</si>
  <si>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</si>
  <si>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</si>
  <si>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</si>
  <si>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</si>
  <si>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</si>
  <si>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</si>
  <si>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</si>
  <si>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</si>
  <si>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</si>
  <si>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</si>
  <si>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</si>
  <si>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</si>
  <si>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</si>
  <si>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</si>
  <si>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</si>
  <si>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</si>
  <si>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</si>
  <si>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</si>
  <si>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Общеэкономические вопросы</t>
  </si>
  <si>
    <t>0401</t>
  </si>
  <si>
    <t>Сельское хозяйство и рыболовство</t>
  </si>
  <si>
    <t>0405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</si>
  <si>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</si>
  <si>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</si>
  <si>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</si>
  <si>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</si>
  <si>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</si>
  <si>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</si>
  <si>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</si>
  <si>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</si>
  <si>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</si>
  <si>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</si>
  <si>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</si>
  <si>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</si>
  <si>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</si>
  <si>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</si>
  <si>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Сбор, удаление отходов и очистка сточных вод</t>
  </si>
  <si>
    <t>0602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</si>
  <si>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</si>
  <si>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</si>
  <si>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</si>
  <si>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</si>
  <si>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</si>
  <si>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</si>
  <si>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</si>
  <si>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</si>
  <si>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</si>
  <si>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</si>
  <si>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</si>
  <si>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</si>
  <si>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</si>
  <si>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</si>
  <si>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</si>
  <si>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</si>
  <si>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</si>
  <si>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</si>
  <si>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</si>
  <si>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</si>
  <si>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</si>
  <si>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</si>
  <si>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</si>
  <si>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</si>
  <si>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</si>
  <si>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</si>
  <si>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</si>
  <si>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</si>
  <si>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</si>
  <si>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</si>
  <si>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-</t>
  </si>
  <si>
    <t>0310</t>
  </si>
  <si>
    <t>Водное хозяйство</t>
  </si>
  <si>
    <t>0406</t>
  </si>
  <si>
    <t>Связь и информатика</t>
  </si>
  <si>
    <t>0410</t>
  </si>
  <si>
    <t>Исполнено за 2020 год</t>
  </si>
  <si>
    <t>% исполнения за 2020 год к утвержденным суммам 2020</t>
  </si>
  <si>
    <t>Исполнено за 2021 год</t>
  </si>
  <si>
    <t xml:space="preserve">% исполнения за 2021 год к утвержденным суммам </t>
  </si>
  <si>
    <t xml:space="preserve">% исполнения за 2020 год к 2021 году 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</si>
  <si>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2021 год и с соответствующим предшествующим периодом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</si>
</sst>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  <xf numFmtId="0" fontId="21" fillId="0" borderId="1"/>
  </cellStyleXfs>
  <cellXfs count="100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49" fontId="7" fillId="6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0" fontId="15" fillId="0" borderId="0" xfId="0" applyFont="1" applyProtection="1">
      <protection locked="0"/>
    </xf>
    <xf numFmtId="49" fontId="7" fillId="9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8" fillId="0" borderId="52" xfId="64" applyNumberFormat="1" applyFont="1" applyBorder="1" applyProtection="1">
      <alignment horizontal="left" wrapText="1"/>
    </xf>
    <xf numFmtId="0" fontId="18" fillId="0" borderId="28" xfId="44" applyNumberFormat="1" applyFont="1" applyBorder="1" applyProtection="1">
      <alignment horizontal="left" wrapText="1" indent="1"/>
    </xf>
    <xf numFmtId="0" fontId="18" fillId="0" borderId="49" xfId="71" applyNumberFormat="1" applyFont="1" applyBorder="1" applyProtection="1">
      <alignment horizontal="left" wrapText="1" indent="2"/>
    </xf>
    <xf numFmtId="0" fontId="19" fillId="0" borderId="49" xfId="71" applyNumberFormat="1" applyFont="1" applyBorder="1" applyProtection="1">
      <alignment horizontal="left" wrapText="1" indent="2"/>
    </xf>
    <xf numFmtId="4" fontId="18" fillId="6" borderId="50" xfId="66" applyFont="1" applyFill="1" applyBorder="1" applyProtection="1">
      <alignment horizontal="right"/>
    </xf>
    <xf numFmtId="49" fontId="18" fillId="6" borderId="40" xfId="51" applyFont="1" applyFill="1" applyBorder="1" applyProtection="1">
      <alignment horizontal="center"/>
    </xf>
    <xf numFmtId="49" fontId="7" fillId="6" borderId="40" xfId="36" applyFill="1" applyBorder="1" applyProtection="1">
      <alignment horizontal="center" vertical="center" wrapText="1"/>
    </xf>
    <xf numFmtId="49" fontId="7" fillId="6" borderId="51" xfId="36" applyFill="1" applyBorder="1" applyProtection="1">
      <alignment horizontal="center" vertical="center" wrapText="1"/>
    </xf>
    <xf numFmtId="4" fontId="18" fillId="6" borderId="51" xfId="66" applyFont="1" applyFill="1" applyBorder="1" applyProtection="1">
      <alignment horizontal="right"/>
    </xf>
    <xf numFmtId="49" fontId="18" fillId="6" borderId="51" xfId="51" applyFont="1" applyFill="1" applyBorder="1" applyProtection="1">
      <alignment horizontal="center"/>
    </xf>
    <xf numFmtId="0" fontId="18" fillId="0" borderId="1" xfId="75" applyNumberFormat="1" applyFont="1" applyBorder="1" applyProtection="1"/>
    <xf numFmtId="0" fontId="18" fillId="0" borderId="13" xfId="75" applyNumberFormat="1" applyFont="1" applyBorder="1" applyProtection="1"/>
    <xf numFmtId="0" fontId="18" fillId="6" borderId="1" xfId="76" applyNumberFormat="1" applyFont="1" applyFill="1" applyBorder="1" applyProtection="1"/>
    <xf numFmtId="0" fontId="20" fillId="0" borderId="57" xfId="77" applyNumberFormat="1" applyFont="1" applyBorder="1" applyProtection="1">
      <alignment horizontal="left" wrapText="1"/>
    </xf>
    <xf numFmtId="0" fontId="20" fillId="0" borderId="58" xfId="77" applyNumberFormat="1" applyFont="1" applyBorder="1" applyProtection="1">
      <alignment horizontal="left" wrapText="1"/>
    </xf>
    <xf numFmtId="4" fontId="18" fillId="6" borderId="59" xfId="80" applyFont="1" applyFill="1" applyBorder="1" applyProtection="1">
      <alignment horizontal="right"/>
    </xf>
    <xf numFmtId="4" fontId="18" fillId="6" borderId="60" xfId="80" applyFont="1" applyFill="1" applyBorder="1" applyProtection="1">
      <alignment horizontal="right"/>
    </xf>
    <xf numFmtId="4" fontId="18" fillId="5" borderId="60" xfId="80" applyFont="1" applyFill="1" applyBorder="1" applyProtection="1">
      <alignment horizontal="right"/>
    </xf>
    <xf numFmtId="4" fontId="18" fillId="4" borderId="60" xfId="80" applyFont="1" applyFill="1" applyBorder="1" applyAlignment="1" applyProtection="1">
      <alignment horizontal="center"/>
    </xf>
    <xf numFmtId="4" fontId="18" fillId="9" borderId="60" xfId="80" applyFont="1" applyFill="1" applyBorder="1" applyAlignment="1" applyProtection="1">
      <alignment horizontal="center"/>
    </xf>
    <xf numFmtId="4" fontId="18" fillId="9" borderId="61" xfId="80" applyFont="1" applyFill="1" applyBorder="1" applyAlignment="1" applyProtection="1">
      <alignment horizontal="center"/>
    </xf>
    <xf numFmtId="49" fontId="7" fillId="0" borderId="62" xfId="36" applyBorder="1" applyProtection="1">
      <alignment horizontal="center" vertical="center" wrapText="1"/>
    </xf>
    <xf numFmtId="0" fontId="18" fillId="5" borderId="1" xfId="76" applyNumberFormat="1" applyFont="1" applyFill="1" applyBorder="1" applyProtection="1"/>
    <xf numFmtId="0" fontId="18" fillId="9" borderId="1" xfId="76" applyNumberFormat="1" applyFont="1" applyFill="1" applyBorder="1" applyProtection="1"/>
    <xf numFmtId="4" fontId="18" fillId="6" borderId="65" xfId="66" applyFont="1" applyFill="1" applyBorder="1" applyProtection="1">
      <alignment horizontal="right"/>
    </xf>
    <xf numFmtId="4" fontId="18" fillId="6" borderId="66" xfId="66" applyFont="1" applyFill="1" applyBorder="1" applyProtection="1">
      <alignment horizontal="right"/>
    </xf>
    <xf numFmtId="4" fontId="18" fillId="6" borderId="67" xfId="66" applyFont="1" applyFill="1" applyBorder="1" applyProtection="1">
      <alignment horizontal="right"/>
    </xf>
    <xf numFmtId="4" fontId="18" fillId="5" borderId="67" xfId="66" applyFont="1" applyFill="1" applyBorder="1" applyProtection="1">
      <alignment horizontal="right"/>
    </xf>
    <xf numFmtId="4" fontId="18" fillId="4" borderId="67" xfId="66" applyFont="1" applyFill="1" applyBorder="1" applyProtection="1">
      <alignment horizontal="right"/>
    </xf>
    <xf numFmtId="4" fontId="18" fillId="9" borderId="67" xfId="66" applyFont="1" applyFill="1" applyBorder="1" applyProtection="1">
      <alignment horizontal="right"/>
    </xf>
    <xf numFmtId="4" fontId="18" fillId="9" borderId="68" xfId="66" applyFont="1" applyFill="1" applyBorder="1" applyProtection="1">
      <alignment horizontal="right"/>
    </xf>
    <xf numFmtId="49" fontId="18" fillId="6" borderId="16" xfId="51" applyFont="1" applyFill="1" applyBorder="1" applyProtection="1">
      <alignment horizontal="center"/>
    </xf>
    <xf numFmtId="49" fontId="18" fillId="5" borderId="16" xfId="51" applyFont="1" applyFill="1" applyBorder="1" applyProtection="1">
      <alignment horizontal="center"/>
    </xf>
    <xf numFmtId="4" fontId="18" fillId="4" borderId="30" xfId="66" applyFont="1" applyFill="1" applyBorder="1" applyProtection="1">
      <alignment horizontal="right"/>
    </xf>
    <xf numFmtId="49" fontId="18" fillId="4" borderId="16" xfId="51" applyFont="1" applyFill="1" applyBorder="1" applyProtection="1">
      <alignment horizontal="center"/>
    </xf>
    <xf numFmtId="49" fontId="18" fillId="9" borderId="16" xfId="51" applyFont="1" applyFill="1" applyBorder="1" applyProtection="1">
      <alignment horizontal="center"/>
    </xf>
    <xf numFmtId="49" fontId="18" fillId="9" borderId="70" xfId="51" applyFont="1" applyFill="1" applyBorder="1" applyProtection="1">
      <alignment horizontal="center"/>
    </xf>
    <xf numFmtId="4" fontId="18" fillId="6" borderId="30" xfId="66" applyFont="1" applyFill="1" applyBorder="1" applyProtection="1">
      <alignment horizontal="right"/>
    </xf>
    <xf numFmtId="4" fontId="18" fillId="5" borderId="30" xfId="66" applyFont="1" applyFill="1" applyBorder="1" applyProtection="1">
      <alignment horizontal="right"/>
    </xf>
    <xf numFmtId="4" fontId="18" fillId="9" borderId="30" xfId="66" applyFont="1" applyFill="1" applyBorder="1" applyProtection="1">
      <alignment horizontal="right"/>
    </xf>
    <xf numFmtId="4" fontId="18" fillId="9" borderId="72" xfId="66" applyFont="1" applyFill="1" applyBorder="1" applyProtection="1">
      <alignment horizontal="right"/>
    </xf>
    <xf numFmtId="0" fontId="18" fillId="0" borderId="71" xfId="71" applyNumberFormat="1" applyFont="1" applyBorder="1" applyAlignment="1" applyProtection="1">
      <alignment horizontal="center" wrapText="1"/>
    </xf>
    <xf numFmtId="0" fontId="18" fillId="0" borderId="51" xfId="71" applyNumberFormat="1" applyFont="1" applyBorder="1" applyAlignment="1" applyProtection="1">
      <alignment horizontal="center" wrapText="1"/>
    </xf>
    <xf numFmtId="0" fontId="18" fillId="0" borderId="55" xfId="71" applyNumberFormat="1" applyFont="1" applyBorder="1" applyAlignment="1" applyProtection="1">
      <alignment horizontal="center" wrapText="1"/>
    </xf>
    <xf numFmtId="0" fontId="19" fillId="0" borderId="71" xfId="71" applyNumberFormat="1" applyFont="1" applyBorder="1" applyAlignment="1" applyProtection="1">
      <alignment horizontal="center" wrapText="1"/>
    </xf>
    <xf numFmtId="0" fontId="19" fillId="0" borderId="51" xfId="71" applyNumberFormat="1" applyFont="1" applyBorder="1" applyAlignment="1" applyProtection="1">
      <alignment horizontal="center" wrapText="1"/>
    </xf>
    <xf numFmtId="0" fontId="19" fillId="0" borderId="55" xfId="71" applyNumberFormat="1" applyFont="1" applyBorder="1" applyAlignment="1" applyProtection="1">
      <alignment horizontal="center" wrapText="1"/>
    </xf>
    <xf numFmtId="0" fontId="18" fillId="4" borderId="1" xfId="76" applyNumberFormat="1" applyFont="1" applyFill="1" applyBorder="1" applyProtection="1"/>
    <xf numFmtId="4" fontId="18" fillId="5" borderId="51" xfId="66" applyFont="1" applyFill="1" applyBorder="1" applyProtection="1">
      <alignment horizontal="right"/>
    </xf>
    <xf numFmtId="49" fontId="18" fillId="0" borderId="63" xfId="65" applyFont="1" applyBorder="1" applyAlignment="1" applyProtection="1">
      <alignment horizontal="center" wrapText="1"/>
    </xf>
    <xf numFmtId="49" fontId="18" fillId="0" borderId="64" xfId="65" applyFont="1" applyBorder="1" applyAlignment="1" applyProtection="1">
      <alignment horizontal="center" wrapText="1"/>
    </xf>
    <xf numFmtId="0" fontId="18" fillId="0" borderId="69" xfId="44" applyNumberFormat="1" applyFont="1" applyBorder="1" applyAlignment="1" applyProtection="1">
      <alignment horizontal="center" wrapText="1"/>
    </xf>
    <xf numFmtId="0" fontId="18" fillId="0" borderId="56" xfId="44" applyNumberFormat="1" applyFont="1" applyBorder="1" applyAlignment="1" applyProtection="1">
      <alignment horizontal="center" wrapText="1"/>
    </xf>
    <xf numFmtId="49" fontId="7" fillId="0" borderId="73" xfId="36" applyBorder="1" applyAlignment="1" applyProtection="1">
      <alignment horizontal="center" vertical="center" wrapText="1"/>
    </xf>
    <xf numFmtId="49" fontId="7" fillId="0" borderId="74" xfId="36" applyBorder="1" applyAlignment="1" applyProtection="1">
      <alignment horizontal="center" vertical="center" wrapText="1"/>
    </xf>
    <xf numFmtId="49" fontId="7" fillId="0" borderId="75" xfId="36" applyBorder="1" applyAlignment="1" applyProtection="1">
      <alignment horizontal="center" vertical="center" wrapText="1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47" xfId="36" applyFill="1" applyBorder="1" applyProtection="1">
      <alignment horizontal="center" vertical="center" wrapText="1"/>
    </xf>
    <xf numFmtId="49" fontId="7" fillId="9" borderId="12" xfId="36" applyFill="1" applyBorder="1" applyProtection="1">
      <alignment horizontal="center" vertical="center" wrapText="1"/>
      <protection locked="0"/>
    </xf>
    <xf numFmtId="49" fontId="7" fillId="9" borderId="40" xfId="36" applyFill="1" applyBorder="1" applyProtection="1">
      <alignment horizontal="center" vertical="center" wrapText="1"/>
      <protection locked="0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  <protection locked="0"/>
    </xf>
    <xf numFmtId="49" fontId="17" fillId="6" borderId="48" xfId="36" applyFont="1" applyFill="1" applyBorder="1" applyProtection="1">
      <alignment horizontal="center" vertical="center" wrapText="1"/>
    </xf>
    <xf numFmtId="49" fontId="7" fillId="6" borderId="12" xfId="36" applyFill="1" applyBorder="1" applyProtection="1">
      <alignment horizontal="center" vertical="center" wrapText="1"/>
      <protection locked="0"/>
    </xf>
    <xf numFmtId="49" fontId="7" fillId="6" borderId="40" xfId="36" applyFill="1" applyBorder="1" applyProtection="1">
      <alignment horizontal="center" vertical="center" wrapText="1"/>
      <protection locked="0"/>
    </xf>
    <xf numFmtId="49" fontId="17" fillId="5" borderId="47" xfId="36" applyFont="1" applyFill="1" applyBorder="1" applyProtection="1">
      <alignment horizontal="center" vertical="center" wrapText="1"/>
    </xf>
    <xf numFmtId="49" fontId="7" fillId="5" borderId="12" xfId="36" applyFill="1" applyBorder="1" applyProtection="1">
      <alignment horizontal="center" vertical="center" wrapText="1"/>
      <protection locked="0"/>
    </xf>
    <xf numFmtId="49" fontId="7" fillId="5" borderId="40" xfId="36" applyFill="1" applyBorder="1" applyProtection="1">
      <alignment horizontal="center" vertical="center" wrapText="1"/>
      <protection locked="0"/>
    </xf>
    <xf numFmtId="49" fontId="17" fillId="4" borderId="47" xfId="36" applyFont="1" applyFill="1" applyBorder="1" applyProtection="1">
      <alignment horizontal="center" vertical="center" wrapText="1"/>
    </xf>
    <xf numFmtId="49" fontId="7" fillId="4" borderId="12" xfId="36" applyFill="1" applyBorder="1" applyProtection="1">
      <alignment horizontal="center" vertical="center" wrapText="1"/>
      <protection locked="0"/>
    </xf>
    <xf numFmtId="49" fontId="7" fillId="4" borderId="40" xfId="36" applyFill="1" applyBorder="1" applyProtection="1">
      <alignment horizontal="center" vertical="center" wrapText="1"/>
      <protection locked="0"/>
    </xf>
    <xf numFmtId="49" fontId="7" fillId="7" borderId="47" xfId="36" applyFill="1" applyBorder="1" applyProtection="1">
      <alignment horizontal="center" vertical="center" wrapText="1"/>
    </xf>
    <xf numFmtId="49" fontId="7" fillId="7" borderId="12" xfId="36" applyFill="1" applyBorder="1" applyProtection="1">
      <alignment horizontal="center" vertical="center" wrapText="1"/>
      <protection locked="0"/>
    </xf>
    <xf numFmtId="49" fontId="7" fillId="7" borderId="40" xfId="36" applyFill="1" applyBorder="1" applyProtection="1">
      <alignment horizontal="center" vertical="center" wrapText="1"/>
      <protection locked="0"/>
    </xf>
    <xf numFmtId="49" fontId="7" fillId="8" borderId="47" xfId="36" applyFill="1" applyBorder="1" applyProtection="1">
      <alignment horizontal="center" vertical="center" wrapText="1"/>
    </xf>
    <xf numFmtId="49" fontId="7" fillId="8" borderId="12" xfId="36" applyFill="1" applyBorder="1" applyProtection="1">
      <alignment horizontal="center" vertical="center" wrapText="1"/>
      <protection locked="0"/>
    </xf>
    <xf numFmtId="49" fontId="7" fillId="8" borderId="40" xfId="36" applyFill="1" applyBorder="1" applyProtection="1">
      <alignment horizontal="center" vertical="center" wrapText="1"/>
      <protection locked="0"/>
    </xf>
    <xf numFmtId="49" fontId="7" fillId="4" borderId="47" xfId="36" applyFill="1" applyBorder="1" applyProtection="1">
      <alignment horizontal="center" vertical="center" wrapText="1"/>
    </xf>
    <xf numFmtId="49" fontId="7" fillId="0" borderId="48" xfId="36" applyBorder="1" applyAlignment="1" applyProtection="1">
      <alignment horizontal="center" vertical="center" wrapText="1"/>
    </xf>
    <xf numFmtId="49" fontId="7" fillId="0" borderId="13" xfId="36" applyBorder="1" applyAlignment="1" applyProtection="1">
      <alignment horizontal="center" vertical="center" wrapText="1"/>
    </xf>
    <xf numFmtId="49" fontId="7" fillId="0" borderId="53" xfId="36" applyBorder="1" applyAlignment="1" applyProtection="1">
      <alignment horizontal="center" vertical="center" wrapText="1"/>
    </xf>
    <xf numFmtId="49" fontId="7" fillId="0" borderId="54" xfId="36" applyBorder="1" applyAlignment="1" applyProtection="1">
      <alignment horizontal="center" vertical="center" wrapText="1"/>
    </xf>
  </cellXfs>
  <cellStyles count="176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zoomScaleNormal="100" workbookViewId="0">
      <selection activeCell="A2" sqref="A2:XFD2"/>
    </sheetView>
  </sheetViews>
  <sheetFormatPr defaultRowHeight="15" x14ac:dyDescent="0.25"/>
  <cols>
    <col min="1" max="1" width="41" style="1" customWidth="1"/>
    <col min="2" max="2" width="5" style="1" customWidth="1"/>
    <col min="3" max="3" width="5.42578125" style="1" customWidth="1"/>
    <col min="4" max="4" width="10" style="1" customWidth="1"/>
    <col min="5" max="5" width="4.42578125" style="1" customWidth="1"/>
    <col min="6" max="7" width="12.85546875" style="1" customWidth="1"/>
    <col min="8" max="9" width="12.7109375" style="1" customWidth="1"/>
    <col min="10" max="10" width="11.85546875" style="1" customWidth="1"/>
    <col min="11" max="11" width="12" style="1" customWidth="1"/>
    <col min="12" max="12" width="12.7109375" style="1" customWidth="1"/>
    <col min="13" max="13" width="11.42578125" style="1" customWidth="1"/>
    <col min="14" max="14" width="8.7109375" style="1" customWidth="1"/>
    <col min="15" max="15" width="12.85546875" style="1" customWidth="1"/>
    <col min="16" max="16" width="12.5703125" style="1" customWidth="1"/>
    <col min="17" max="17" width="12.7109375" style="1" customWidth="1"/>
    <col min="18" max="18" width="13.7109375" style="1" customWidth="1"/>
    <col min="19" max="19" width="13" style="1" customWidth="1"/>
    <col min="20" max="20" width="11.7109375" style="1" bestFit="1" customWidth="1"/>
    <col min="21" max="21" width="10.85546875" style="1" bestFit="1" customWidth="1"/>
    <col min="22" max="22" width="12.140625" style="1" customWidth="1"/>
    <col min="23" max="23" width="13" style="1" customWidth="1"/>
    <col min="24" max="24" width="12.28515625" style="1" customWidth="1"/>
    <col min="25" max="25" width="11.85546875" style="1" customWidth="1"/>
    <col min="26" max="26" width="8.7109375" style="1" bestFit="1" customWidth="1"/>
    <col min="27" max="27" width="10.42578125" style="1" bestFit="1" customWidth="1"/>
    <col min="28" max="28" width="8.7109375" style="1" customWidth="1"/>
    <col min="29" max="30" width="8.7109375" style="1" bestFit="1" customWidth="1"/>
    <col min="31" max="16384" width="9.140625" style="1"/>
  </cols>
  <sheetData>
    <row r="1" spans="1:33" x14ac:dyDescent="0.25">
      <c r="A1" s="3"/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3" s="74" customFormat="1" x14ac:dyDescent="0.25">
      <c r="A2" s="73" t="s">
        <v>124</v>
      </c>
    </row>
    <row r="3" spans="1:33" x14ac:dyDescent="0.25">
      <c r="A3" s="5"/>
      <c r="B3" s="5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W3" s="8"/>
      <c r="X3" s="8"/>
      <c r="Y3" s="8"/>
      <c r="Z3" s="8"/>
      <c r="AA3" s="8"/>
      <c r="AB3" s="8"/>
      <c r="AC3" s="8"/>
      <c r="AD3" s="8"/>
    </row>
    <row r="4" spans="1:33" ht="22.5" customHeight="1" x14ac:dyDescent="0.25">
      <c r="A4" s="78" t="s">
        <v>43</v>
      </c>
      <c r="B4" s="96" t="s">
        <v>34</v>
      </c>
      <c r="C4" s="97"/>
      <c r="D4" s="97"/>
      <c r="E4" s="97"/>
      <c r="F4" s="80" t="s">
        <v>39</v>
      </c>
      <c r="G4" s="81"/>
      <c r="H4" s="81"/>
      <c r="I4" s="82"/>
      <c r="J4" s="83" t="s">
        <v>119</v>
      </c>
      <c r="K4" s="84"/>
      <c r="L4" s="84"/>
      <c r="M4" s="85"/>
      <c r="N4" s="86" t="s">
        <v>120</v>
      </c>
      <c r="O4" s="87"/>
      <c r="P4" s="87"/>
      <c r="Q4" s="88"/>
      <c r="R4" s="89" t="s">
        <v>40</v>
      </c>
      <c r="S4" s="90"/>
      <c r="T4" s="90"/>
      <c r="U4" s="91"/>
      <c r="V4" s="92" t="s">
        <v>121</v>
      </c>
      <c r="W4" s="93"/>
      <c r="X4" s="93"/>
      <c r="Y4" s="94"/>
      <c r="Z4" s="95" t="s">
        <v>122</v>
      </c>
      <c r="AA4" s="87"/>
      <c r="AB4" s="87"/>
      <c r="AC4" s="88"/>
      <c r="AD4" s="75" t="s">
        <v>123</v>
      </c>
      <c r="AE4" s="76"/>
      <c r="AF4" s="76"/>
      <c r="AG4" s="77"/>
    </row>
    <row r="5" spans="1:33" ht="74.25" customHeight="1" x14ac:dyDescent="0.25">
      <c r="A5" s="79"/>
      <c r="B5" s="98"/>
      <c r="C5" s="99"/>
      <c r="D5" s="99"/>
      <c r="E5" s="99"/>
      <c r="F5" s="24" t="s">
        <v>42</v>
      </c>
      <c r="G5" s="23" t="s">
        <v>0</v>
      </c>
      <c r="H5" s="9" t="s">
        <v>1</v>
      </c>
      <c r="I5" s="9" t="s">
        <v>2</v>
      </c>
      <c r="J5" s="10" t="s">
        <v>42</v>
      </c>
      <c r="K5" s="10" t="s">
        <v>0</v>
      </c>
      <c r="L5" s="10" t="s">
        <v>1</v>
      </c>
      <c r="M5" s="10" t="s">
        <v>2</v>
      </c>
      <c r="N5" s="15" t="s">
        <v>42</v>
      </c>
      <c r="O5" s="15" t="s">
        <v>0</v>
      </c>
      <c r="P5" s="15" t="s">
        <v>1</v>
      </c>
      <c r="Q5" s="15" t="s">
        <v>2</v>
      </c>
      <c r="R5" s="13" t="s">
        <v>42</v>
      </c>
      <c r="S5" s="13" t="s">
        <v>0</v>
      </c>
      <c r="T5" s="13" t="s">
        <v>1</v>
      </c>
      <c r="U5" s="13" t="s">
        <v>2</v>
      </c>
      <c r="V5" s="14" t="s">
        <v>42</v>
      </c>
      <c r="W5" s="14" t="s">
        <v>0</v>
      </c>
      <c r="X5" s="14" t="s">
        <v>1</v>
      </c>
      <c r="Y5" s="14" t="s">
        <v>2</v>
      </c>
      <c r="Z5" s="15" t="s">
        <v>42</v>
      </c>
      <c r="AA5" s="15" t="s">
        <v>0</v>
      </c>
      <c r="AB5" s="15" t="s">
        <v>1</v>
      </c>
      <c r="AC5" s="15" t="s">
        <v>2</v>
      </c>
      <c r="AD5" s="12" t="s">
        <v>42</v>
      </c>
      <c r="AE5" s="12" t="s">
        <v>0</v>
      </c>
      <c r="AF5" s="12" t="s">
        <v>1</v>
      </c>
      <c r="AG5" s="12" t="s">
        <v>2</v>
      </c>
    </row>
    <row r="6" spans="1:33" ht="15.75" thickBot="1" x14ac:dyDescent="0.3">
      <c r="A6" s="16" t="s">
        <v>3</v>
      </c>
      <c r="B6" s="70" t="s">
        <v>4</v>
      </c>
      <c r="C6" s="71"/>
      <c r="D6" s="71"/>
      <c r="E6" s="72"/>
      <c r="F6" s="38" t="s">
        <v>5</v>
      </c>
      <c r="G6" s="38" t="s">
        <v>6</v>
      </c>
      <c r="H6" s="38" t="s">
        <v>7</v>
      </c>
      <c r="I6" s="38" t="s">
        <v>8</v>
      </c>
      <c r="J6" s="38" t="s">
        <v>9</v>
      </c>
      <c r="K6" s="38" t="s">
        <v>10</v>
      </c>
      <c r="L6" s="38" t="s">
        <v>11</v>
      </c>
      <c r="M6" s="38" t="s">
        <v>12</v>
      </c>
      <c r="N6" s="38" t="s">
        <v>13</v>
      </c>
      <c r="O6" s="38" t="s">
        <v>14</v>
      </c>
      <c r="P6" s="38" t="s">
        <v>15</v>
      </c>
      <c r="Q6" s="38" t="s">
        <v>16</v>
      </c>
      <c r="R6" s="38" t="s">
        <v>17</v>
      </c>
      <c r="S6" s="38" t="s">
        <v>18</v>
      </c>
      <c r="T6" s="38" t="s">
        <v>19</v>
      </c>
      <c r="U6" s="38" t="s">
        <v>20</v>
      </c>
      <c r="V6" s="38" t="s">
        <v>21</v>
      </c>
      <c r="W6" s="38" t="s">
        <v>22</v>
      </c>
      <c r="X6" s="38" t="s">
        <v>23</v>
      </c>
      <c r="Y6" s="38" t="s">
        <v>24</v>
      </c>
      <c r="Z6" s="38" t="s">
        <v>25</v>
      </c>
      <c r="AA6" s="38" t="s">
        <v>26</v>
      </c>
      <c r="AB6" s="38" t="s">
        <v>27</v>
      </c>
      <c r="AC6" s="38" t="s">
        <v>28</v>
      </c>
      <c r="AD6" s="38" t="s">
        <v>29</v>
      </c>
      <c r="AE6" s="38" t="s">
        <v>30</v>
      </c>
      <c r="AF6" s="38" t="s">
        <v>31</v>
      </c>
      <c r="AG6" s="38" t="s">
        <v>37</v>
      </c>
    </row>
    <row r="7" spans="1:33" s="11" customFormat="1" x14ac:dyDescent="0.25">
      <c r="A7" s="17" t="s">
        <v>35</v>
      </c>
      <c r="B7" s="66" t="s">
        <v>32</v>
      </c>
      <c r="C7" s="67"/>
      <c r="D7" s="67"/>
      <c r="E7" s="67"/>
      <c r="F7" s="41">
        <f>SUM(F9:F45)</f>
        <v>920230397.28000021</v>
      </c>
      <c r="G7" s="42">
        <f t="shared" ref="G7:M7" si="0">SUM(G9:G45)</f>
        <v>798080572.50000012</v>
      </c>
      <c r="H7" s="43">
        <f t="shared" si="0"/>
        <v>175634374.17000002</v>
      </c>
      <c r="I7" s="43">
        <f t="shared" si="0"/>
        <v>47552838.789999999</v>
      </c>
      <c r="J7" s="44">
        <f t="shared" si="0"/>
        <v>902309494.81000006</v>
      </c>
      <c r="K7" s="44">
        <f t="shared" si="0"/>
        <v>784976595.97000015</v>
      </c>
      <c r="L7" s="44">
        <f t="shared" si="0"/>
        <v>172270075.98999998</v>
      </c>
      <c r="M7" s="44">
        <f t="shared" si="0"/>
        <v>44920743.54999999</v>
      </c>
      <c r="N7" s="45">
        <f>J7*100/F7</f>
        <v>98.052563518552475</v>
      </c>
      <c r="O7" s="45">
        <f t="shared" ref="O7:Q7" si="1">K7*100/G7</f>
        <v>98.358063461067402</v>
      </c>
      <c r="P7" s="45">
        <f t="shared" si="1"/>
        <v>98.084487620433748</v>
      </c>
      <c r="Q7" s="45">
        <f t="shared" si="1"/>
        <v>94.464904079389015</v>
      </c>
      <c r="R7" s="43">
        <f>SUM(R9:R45)</f>
        <v>907339582.29000008</v>
      </c>
      <c r="S7" s="43">
        <f t="shared" ref="S7:Y7" si="2">SUM(S9:S45)</f>
        <v>800520487.80000007</v>
      </c>
      <c r="T7" s="43">
        <f t="shared" si="2"/>
        <v>103892760.55</v>
      </c>
      <c r="U7" s="43">
        <f t="shared" si="2"/>
        <v>56932257.540000007</v>
      </c>
      <c r="V7" s="43">
        <f t="shared" si="2"/>
        <v>892051828.98000002</v>
      </c>
      <c r="W7" s="43">
        <f t="shared" si="2"/>
        <v>788694638</v>
      </c>
      <c r="X7" s="43">
        <f t="shared" si="2"/>
        <v>101842343.69999999</v>
      </c>
      <c r="Y7" s="43">
        <f t="shared" si="2"/>
        <v>53328418.460000001</v>
      </c>
      <c r="Z7" s="45">
        <f>V7*100/R7</f>
        <v>98.315101246722207</v>
      </c>
      <c r="AA7" s="45">
        <f t="shared" ref="AA7:AC7" si="3">W7*100/S7</f>
        <v>98.522729901329569</v>
      </c>
      <c r="AB7" s="45">
        <f t="shared" si="3"/>
        <v>98.026410272337287</v>
      </c>
      <c r="AC7" s="45">
        <f t="shared" si="3"/>
        <v>93.669952263059329</v>
      </c>
      <c r="AD7" s="46">
        <f>V7*100/J7</f>
        <v>98.863176560924913</v>
      </c>
      <c r="AE7" s="46">
        <f t="shared" ref="AE7:AG7" si="4">W7*100/K7</f>
        <v>100.4736500488152</v>
      </c>
      <c r="AF7" s="46">
        <f t="shared" si="4"/>
        <v>59.117837566816753</v>
      </c>
      <c r="AG7" s="47">
        <f t="shared" si="4"/>
        <v>118.71668687015759</v>
      </c>
    </row>
    <row r="8" spans="1:33" s="11" customFormat="1" x14ac:dyDescent="0.25">
      <c r="A8" s="18" t="s">
        <v>33</v>
      </c>
      <c r="B8" s="68"/>
      <c r="C8" s="69"/>
      <c r="D8" s="69"/>
      <c r="E8" s="69"/>
      <c r="F8" s="26"/>
      <c r="G8" s="22"/>
      <c r="H8" s="48"/>
      <c r="I8" s="48"/>
      <c r="J8" s="49"/>
      <c r="K8" s="49"/>
      <c r="L8" s="49"/>
      <c r="M8" s="49"/>
      <c r="N8" s="50"/>
      <c r="O8" s="50"/>
      <c r="P8" s="50"/>
      <c r="Q8" s="50"/>
      <c r="R8" s="48"/>
      <c r="S8" s="48"/>
      <c r="T8" s="48"/>
      <c r="U8" s="48"/>
      <c r="V8" s="49"/>
      <c r="W8" s="49"/>
      <c r="X8" s="49"/>
      <c r="Y8" s="49"/>
      <c r="Z8" s="51"/>
      <c r="AA8" s="51"/>
      <c r="AB8" s="51"/>
      <c r="AC8" s="51"/>
      <c r="AD8" s="52"/>
      <c r="AE8" s="52"/>
      <c r="AF8" s="52"/>
      <c r="AG8" s="53"/>
    </row>
    <row r="9" spans="1:33" s="11" customFormat="1" ht="34.5" x14ac:dyDescent="0.25">
      <c r="A9" s="19" t="s">
        <v>46</v>
      </c>
      <c r="B9" s="58" t="s">
        <v>44</v>
      </c>
      <c r="C9" s="59" t="s">
        <v>47</v>
      </c>
      <c r="D9" s="59" t="s">
        <v>45</v>
      </c>
      <c r="E9" s="60" t="s">
        <v>44</v>
      </c>
      <c r="F9" s="25">
        <v>9953409.7799999993</v>
      </c>
      <c r="G9" s="21">
        <v>4684454.6500000004</v>
      </c>
      <c r="H9" s="54" t="s">
        <v>113</v>
      </c>
      <c r="I9" s="54">
        <v>5268955.13</v>
      </c>
      <c r="J9" s="55">
        <v>9554755.7699999996</v>
      </c>
      <c r="K9" s="55">
        <v>4329088.68</v>
      </c>
      <c r="L9" s="55" t="s">
        <v>113</v>
      </c>
      <c r="M9" s="55">
        <v>5225667.09</v>
      </c>
      <c r="N9" s="50">
        <f>J9*100/F9</f>
        <v>95.994799583143461</v>
      </c>
      <c r="O9" s="50">
        <f t="shared" ref="O9:Q12" si="5">K9*100/G9</f>
        <v>92.413930829707141</v>
      </c>
      <c r="P9" s="50" t="s">
        <v>113</v>
      </c>
      <c r="Q9" s="50">
        <f t="shared" si="5"/>
        <v>99.178432176172279</v>
      </c>
      <c r="R9" s="54">
        <v>9089180.9399999995</v>
      </c>
      <c r="S9" s="54">
        <v>3615068.99</v>
      </c>
      <c r="T9" s="54" t="s">
        <v>113</v>
      </c>
      <c r="U9" s="54">
        <v>5474111.9500000002</v>
      </c>
      <c r="V9" s="55">
        <v>8747940.0199999996</v>
      </c>
      <c r="W9" s="55">
        <v>3407465.04</v>
      </c>
      <c r="X9" s="55" t="s">
        <v>113</v>
      </c>
      <c r="Y9" s="55">
        <v>5340474.9800000004</v>
      </c>
      <c r="Z9" s="50">
        <f t="shared" ref="Z9:Z44" si="6">V9*100/R9</f>
        <v>96.245636188204216</v>
      </c>
      <c r="AA9" s="50">
        <f t="shared" ref="AA9" si="7">W9*100/S9</f>
        <v>94.257261740390732</v>
      </c>
      <c r="AB9" s="50" t="s">
        <v>113</v>
      </c>
      <c r="AC9" s="50">
        <f t="shared" ref="AC9" si="8">Y9*100/U9</f>
        <v>97.558746126848945</v>
      </c>
      <c r="AD9" s="56">
        <f>V9*100/J9</f>
        <v>91.555872599766104</v>
      </c>
      <c r="AE9" s="56">
        <f t="shared" ref="AE9:AG12" si="9">W9*100/K9</f>
        <v>78.710908735646413</v>
      </c>
      <c r="AF9" s="56" t="s">
        <v>113</v>
      </c>
      <c r="AG9" s="56">
        <f t="shared" si="9"/>
        <v>102.19699969444477</v>
      </c>
    </row>
    <row r="10" spans="1:33" s="11" customFormat="1" ht="45.75" x14ac:dyDescent="0.25">
      <c r="A10" s="19" t="s">
        <v>48</v>
      </c>
      <c r="B10" s="58" t="s">
        <v>44</v>
      </c>
      <c r="C10" s="59" t="s">
        <v>49</v>
      </c>
      <c r="D10" s="59" t="s">
        <v>45</v>
      </c>
      <c r="E10" s="60" t="s">
        <v>44</v>
      </c>
      <c r="F10" s="25">
        <v>150000</v>
      </c>
      <c r="G10" s="21">
        <v>150000</v>
      </c>
      <c r="H10" s="54" t="s">
        <v>113</v>
      </c>
      <c r="I10" s="54" t="s">
        <v>113</v>
      </c>
      <c r="J10" s="55">
        <v>150000</v>
      </c>
      <c r="K10" s="55">
        <v>150000</v>
      </c>
      <c r="L10" s="55" t="s">
        <v>113</v>
      </c>
      <c r="M10" s="55" t="s">
        <v>113</v>
      </c>
      <c r="N10" s="50">
        <f t="shared" ref="N10:N44" si="10">J10*100/F10</f>
        <v>100</v>
      </c>
      <c r="O10" s="50">
        <f t="shared" si="5"/>
        <v>100</v>
      </c>
      <c r="P10" s="50" t="s">
        <v>113</v>
      </c>
      <c r="Q10" s="50" t="s">
        <v>113</v>
      </c>
      <c r="R10" s="54">
        <v>183915</v>
      </c>
      <c r="S10" s="54">
        <v>183915</v>
      </c>
      <c r="T10" s="54" t="s">
        <v>113</v>
      </c>
      <c r="U10" s="54" t="s">
        <v>113</v>
      </c>
      <c r="V10" s="55">
        <v>183915</v>
      </c>
      <c r="W10" s="55">
        <v>183915</v>
      </c>
      <c r="X10" s="55" t="s">
        <v>113</v>
      </c>
      <c r="Y10" s="55" t="s">
        <v>113</v>
      </c>
      <c r="Z10" s="50">
        <f t="shared" si="6"/>
        <v>100</v>
      </c>
      <c r="AA10" s="50">
        <f t="shared" ref="AA9:AB45" si="11">W10*100/S10</f>
        <v>100</v>
      </c>
      <c r="AB10" s="50" t="s">
        <v>113</v>
      </c>
      <c r="AC10" s="50" t="s">
        <v>113</v>
      </c>
      <c r="AD10" s="56">
        <f t="shared" ref="AD10:AD44" si="12">V10*100/J10</f>
        <v>122.61</v>
      </c>
      <c r="AE10" s="56">
        <f t="shared" si="9"/>
        <v>122.61</v>
      </c>
      <c r="AF10" s="56" t="s">
        <v>113</v>
      </c>
      <c r="AG10" s="56" t="s">
        <v>113</v>
      </c>
    </row>
    <row r="11" spans="1:33" s="11" customFormat="1" ht="45.75" x14ac:dyDescent="0.25">
      <c r="A11" s="19" t="s">
        <v>50</v>
      </c>
      <c r="B11" s="58" t="s">
        <v>44</v>
      </c>
      <c r="C11" s="59" t="s">
        <v>51</v>
      </c>
      <c r="D11" s="59" t="s">
        <v>45</v>
      </c>
      <c r="E11" s="60" t="s">
        <v>44</v>
      </c>
      <c r="F11" s="25">
        <v>83920414.090000004</v>
      </c>
      <c r="G11" s="21">
        <v>50850403.270000003</v>
      </c>
      <c r="H11" s="54">
        <v>17710835.84</v>
      </c>
      <c r="I11" s="54">
        <v>15359174.98</v>
      </c>
      <c r="J11" s="55">
        <v>81918473.799999997</v>
      </c>
      <c r="K11" s="55">
        <v>49652210.149999999</v>
      </c>
      <c r="L11" s="55">
        <v>17427044.050000001</v>
      </c>
      <c r="M11" s="55">
        <v>14839219.6</v>
      </c>
      <c r="N11" s="50">
        <f t="shared" si="10"/>
        <v>97.614477583662733</v>
      </c>
      <c r="O11" s="50">
        <f t="shared" si="5"/>
        <v>97.643690034004322</v>
      </c>
      <c r="P11" s="50">
        <f t="shared" ref="P11:P12" si="13">L11*100/H11</f>
        <v>98.397637510935226</v>
      </c>
      <c r="Q11" s="50">
        <f t="shared" ref="Q11:Q12" si="14">M11*100/I11</f>
        <v>96.614691995650404</v>
      </c>
      <c r="R11" s="54">
        <v>82630764.890000001</v>
      </c>
      <c r="S11" s="54">
        <v>46283961.770000003</v>
      </c>
      <c r="T11" s="54">
        <v>20900977.510000002</v>
      </c>
      <c r="U11" s="54">
        <v>15445825.609999999</v>
      </c>
      <c r="V11" s="55">
        <v>81255808.450000003</v>
      </c>
      <c r="W11" s="55">
        <v>45588593.109999999</v>
      </c>
      <c r="X11" s="55">
        <v>20478801.960000001</v>
      </c>
      <c r="Y11" s="55">
        <v>15188413.380000001</v>
      </c>
      <c r="Z11" s="50">
        <f t="shared" si="6"/>
        <v>98.336023584157331</v>
      </c>
      <c r="AA11" s="50">
        <f t="shared" si="11"/>
        <v>98.49760341723659</v>
      </c>
      <c r="AB11" s="50">
        <f t="shared" si="11"/>
        <v>97.980115763494737</v>
      </c>
      <c r="AC11" s="50">
        <f t="shared" ref="AC9:AC43" si="15">Y11*100/U11</f>
        <v>98.333451144020785</v>
      </c>
      <c r="AD11" s="56">
        <f t="shared" si="12"/>
        <v>99.191067265708753</v>
      </c>
      <c r="AE11" s="56">
        <f t="shared" si="9"/>
        <v>91.815838554368966</v>
      </c>
      <c r="AF11" s="56">
        <f t="shared" si="9"/>
        <v>117.51162102559785</v>
      </c>
      <c r="AG11" s="56">
        <f t="shared" si="9"/>
        <v>102.35318156488499</v>
      </c>
    </row>
    <row r="12" spans="1:33" s="11" customFormat="1" ht="17.25" customHeight="1" x14ac:dyDescent="0.25">
      <c r="A12" s="20" t="s">
        <v>38</v>
      </c>
      <c r="B12" s="61" t="s">
        <v>44</v>
      </c>
      <c r="C12" s="62" t="s">
        <v>52</v>
      </c>
      <c r="D12" s="62" t="s">
        <v>45</v>
      </c>
      <c r="E12" s="63" t="s">
        <v>44</v>
      </c>
      <c r="F12" s="25">
        <v>51000</v>
      </c>
      <c r="G12" s="21">
        <v>51000</v>
      </c>
      <c r="H12" s="54" t="s">
        <v>113</v>
      </c>
      <c r="I12" s="54" t="s">
        <v>113</v>
      </c>
      <c r="J12" s="55">
        <v>34700</v>
      </c>
      <c r="K12" s="55">
        <v>34700</v>
      </c>
      <c r="L12" s="55" t="s">
        <v>113</v>
      </c>
      <c r="M12" s="55" t="s">
        <v>113</v>
      </c>
      <c r="N12" s="50">
        <f t="shared" si="10"/>
        <v>68.039215686274517</v>
      </c>
      <c r="O12" s="50">
        <f t="shared" si="5"/>
        <v>68.039215686274517</v>
      </c>
      <c r="P12" s="50" t="s">
        <v>113</v>
      </c>
      <c r="Q12" s="50" t="s">
        <v>113</v>
      </c>
      <c r="R12" s="54">
        <v>40100</v>
      </c>
      <c r="S12" s="54">
        <v>40100</v>
      </c>
      <c r="T12" s="54" t="s">
        <v>113</v>
      </c>
      <c r="U12" s="54" t="s">
        <v>113</v>
      </c>
      <c r="V12" s="55">
        <v>33820</v>
      </c>
      <c r="W12" s="55">
        <v>33820</v>
      </c>
      <c r="X12" s="55" t="s">
        <v>113</v>
      </c>
      <c r="Y12" s="55" t="s">
        <v>113</v>
      </c>
      <c r="Z12" s="50">
        <f t="shared" si="6"/>
        <v>84.339152119700742</v>
      </c>
      <c r="AA12" s="50">
        <f t="shared" si="11"/>
        <v>84.339152119700742</v>
      </c>
      <c r="AB12" s="50" t="s">
        <v>113</v>
      </c>
      <c r="AC12" s="50" t="s">
        <v>113</v>
      </c>
      <c r="AD12" s="56">
        <f t="shared" si="12"/>
        <v>97.463976945244951</v>
      </c>
      <c r="AE12" s="56">
        <f t="shared" ref="AE10:AE45" si="16">W12*100/K12</f>
        <v>97.463976945244951</v>
      </c>
      <c r="AF12" s="56" t="s">
        <v>113</v>
      </c>
      <c r="AG12" s="56" t="s">
        <v>113</v>
      </c>
    </row>
    <row r="13" spans="1:33" s="11" customFormat="1" ht="34.5" x14ac:dyDescent="0.25">
      <c r="A13" s="19" t="s">
        <v>53</v>
      </c>
      <c r="B13" s="58" t="s">
        <v>44</v>
      </c>
      <c r="C13" s="59" t="s">
        <v>54</v>
      </c>
      <c r="D13" s="59" t="s">
        <v>45</v>
      </c>
      <c r="E13" s="60" t="s">
        <v>44</v>
      </c>
      <c r="F13" s="25">
        <v>20540740.170000002</v>
      </c>
      <c r="G13" s="21">
        <v>20540740.170000002</v>
      </c>
      <c r="H13" s="54">
        <v>29350</v>
      </c>
      <c r="I13" s="54">
        <v>8082</v>
      </c>
      <c r="J13" s="55">
        <v>18211807.539999999</v>
      </c>
      <c r="K13" s="55">
        <v>18211807.539999999</v>
      </c>
      <c r="L13" s="55">
        <v>29350</v>
      </c>
      <c r="M13" s="55">
        <v>8082</v>
      </c>
      <c r="N13" s="50">
        <f t="shared" si="10"/>
        <v>88.661885546843948</v>
      </c>
      <c r="O13" s="50">
        <f t="shared" ref="N10:O45" si="17">K13*100/G13</f>
        <v>88.661885546843948</v>
      </c>
      <c r="P13" s="50">
        <f t="shared" ref="P11:Q43" si="18">L13*100/H13</f>
        <v>100</v>
      </c>
      <c r="Q13" s="50">
        <f t="shared" ref="O7:Q23" si="19">M13*100/I13</f>
        <v>100</v>
      </c>
      <c r="R13" s="54">
        <v>20784672.579999998</v>
      </c>
      <c r="S13" s="54">
        <v>20784672.579999998</v>
      </c>
      <c r="T13" s="54">
        <v>29156</v>
      </c>
      <c r="U13" s="54">
        <v>7922</v>
      </c>
      <c r="V13" s="55">
        <v>19522741.350000001</v>
      </c>
      <c r="W13" s="55">
        <v>19522741.350000001</v>
      </c>
      <c r="X13" s="55">
        <v>29156</v>
      </c>
      <c r="Y13" s="55">
        <v>7922</v>
      </c>
      <c r="Z13" s="50">
        <f t="shared" si="6"/>
        <v>93.928548909573465</v>
      </c>
      <c r="AA13" s="50">
        <f t="shared" si="11"/>
        <v>93.928548909573465</v>
      </c>
      <c r="AB13" s="50">
        <f t="shared" si="11"/>
        <v>100</v>
      </c>
      <c r="AC13" s="50">
        <f t="shared" si="15"/>
        <v>100</v>
      </c>
      <c r="AD13" s="56">
        <f t="shared" si="12"/>
        <v>107.19826303413704</v>
      </c>
      <c r="AE13" s="56">
        <f t="shared" si="16"/>
        <v>107.19826303413704</v>
      </c>
      <c r="AF13" s="56">
        <f t="shared" ref="AF11:AG43" si="20">X13*100/L13</f>
        <v>99.339011925042584</v>
      </c>
      <c r="AG13" s="57">
        <f t="shared" ref="AG9:AG38" si="21">Y13*100/M13</f>
        <v>98.020292006928983</v>
      </c>
    </row>
    <row r="14" spans="1:33" s="11" customFormat="1" ht="27" customHeight="1" x14ac:dyDescent="0.25">
      <c r="A14" s="19" t="s">
        <v>55</v>
      </c>
      <c r="B14" s="58" t="s">
        <v>44</v>
      </c>
      <c r="C14" s="59" t="s">
        <v>56</v>
      </c>
      <c r="D14" s="59" t="s">
        <v>45</v>
      </c>
      <c r="E14" s="60" t="s">
        <v>44</v>
      </c>
      <c r="F14" s="25">
        <v>1299487.33</v>
      </c>
      <c r="G14" s="21">
        <v>1299487.33</v>
      </c>
      <c r="H14" s="54">
        <v>519652.59</v>
      </c>
      <c r="I14" s="54">
        <v>779834.74</v>
      </c>
      <c r="J14" s="55">
        <v>1299487.33</v>
      </c>
      <c r="K14" s="55">
        <v>1299487.33</v>
      </c>
      <c r="L14" s="55">
        <v>519652.59</v>
      </c>
      <c r="M14" s="55">
        <v>779834.74</v>
      </c>
      <c r="N14" s="50">
        <f t="shared" si="10"/>
        <v>100</v>
      </c>
      <c r="O14" s="50">
        <f t="shared" si="17"/>
        <v>100</v>
      </c>
      <c r="P14" s="50">
        <f t="shared" si="18"/>
        <v>100</v>
      </c>
      <c r="Q14" s="50">
        <f t="shared" si="19"/>
        <v>100</v>
      </c>
      <c r="R14" s="54">
        <v>2266354.52</v>
      </c>
      <c r="S14" s="54">
        <v>1341652.33</v>
      </c>
      <c r="T14" s="54">
        <v>924702.19</v>
      </c>
      <c r="U14" s="54">
        <v>1341652.33</v>
      </c>
      <c r="V14" s="55">
        <v>2265724.21</v>
      </c>
      <c r="W14" s="55">
        <v>1341652.33</v>
      </c>
      <c r="X14" s="55">
        <v>924071.88</v>
      </c>
      <c r="Y14" s="55">
        <v>1341652.33</v>
      </c>
      <c r="Z14" s="50">
        <f t="shared" si="6"/>
        <v>99.972188375894518</v>
      </c>
      <c r="AA14" s="50">
        <f t="shared" si="11"/>
        <v>100</v>
      </c>
      <c r="AB14" s="50">
        <f t="shared" si="11"/>
        <v>99.93183643265732</v>
      </c>
      <c r="AC14" s="50">
        <f t="shared" si="15"/>
        <v>100</v>
      </c>
      <c r="AD14" s="56">
        <f t="shared" si="12"/>
        <v>174.35523669168825</v>
      </c>
      <c r="AE14" s="56">
        <f t="shared" si="16"/>
        <v>103.24474113956924</v>
      </c>
      <c r="AF14" s="56">
        <f t="shared" si="20"/>
        <v>177.82493492431163</v>
      </c>
      <c r="AG14" s="57">
        <f t="shared" si="21"/>
        <v>172.04316006747788</v>
      </c>
    </row>
    <row r="15" spans="1:33" s="11" customFormat="1" ht="12.75" customHeight="1" x14ac:dyDescent="0.25">
      <c r="A15" s="19" t="s">
        <v>57</v>
      </c>
      <c r="B15" s="58" t="s">
        <v>44</v>
      </c>
      <c r="C15" s="59" t="s">
        <v>58</v>
      </c>
      <c r="D15" s="59" t="s">
        <v>45</v>
      </c>
      <c r="E15" s="60" t="s">
        <v>44</v>
      </c>
      <c r="F15" s="25">
        <v>171500</v>
      </c>
      <c r="G15" s="21" t="s">
        <v>113</v>
      </c>
      <c r="H15" s="54">
        <v>150000</v>
      </c>
      <c r="I15" s="54">
        <v>21500</v>
      </c>
      <c r="J15" s="55" t="s">
        <v>113</v>
      </c>
      <c r="K15" s="55" t="s">
        <v>113</v>
      </c>
      <c r="L15" s="55" t="s">
        <v>113</v>
      </c>
      <c r="M15" s="55" t="s">
        <v>113</v>
      </c>
      <c r="N15" s="50" t="s">
        <v>113</v>
      </c>
      <c r="O15" s="50" t="s">
        <v>113</v>
      </c>
      <c r="P15" s="50" t="s">
        <v>113</v>
      </c>
      <c r="Q15" s="50" t="s">
        <v>113</v>
      </c>
      <c r="R15" s="54">
        <v>162000</v>
      </c>
      <c r="S15" s="54" t="s">
        <v>113</v>
      </c>
      <c r="T15" s="54">
        <v>150000</v>
      </c>
      <c r="U15" s="54">
        <v>12000</v>
      </c>
      <c r="V15" s="55" t="s">
        <v>113</v>
      </c>
      <c r="W15" s="55" t="s">
        <v>113</v>
      </c>
      <c r="X15" s="55" t="s">
        <v>113</v>
      </c>
      <c r="Y15" s="55" t="s">
        <v>113</v>
      </c>
      <c r="Z15" s="50" t="s">
        <v>113</v>
      </c>
      <c r="AA15" s="50" t="s">
        <v>113</v>
      </c>
      <c r="AB15" s="50" t="s">
        <v>113</v>
      </c>
      <c r="AC15" s="50" t="s">
        <v>113</v>
      </c>
      <c r="AD15" s="56" t="s">
        <v>113</v>
      </c>
      <c r="AE15" s="56" t="s">
        <v>113</v>
      </c>
      <c r="AF15" s="56" t="s">
        <v>113</v>
      </c>
      <c r="AG15" s="57" t="s">
        <v>113</v>
      </c>
    </row>
    <row r="16" spans="1:33" s="11" customFormat="1" ht="15" customHeight="1" x14ac:dyDescent="0.25">
      <c r="A16" s="19" t="s">
        <v>59</v>
      </c>
      <c r="B16" s="58" t="s">
        <v>44</v>
      </c>
      <c r="C16" s="59" t="s">
        <v>60</v>
      </c>
      <c r="D16" s="59" t="s">
        <v>45</v>
      </c>
      <c r="E16" s="60" t="s">
        <v>44</v>
      </c>
      <c r="F16" s="25">
        <v>18141627.920000002</v>
      </c>
      <c r="G16" s="21">
        <v>22553739.93</v>
      </c>
      <c r="H16" s="54">
        <v>5787333.0999999996</v>
      </c>
      <c r="I16" s="54">
        <v>596895.5</v>
      </c>
      <c r="J16" s="55">
        <v>18048970.780000001</v>
      </c>
      <c r="K16" s="55">
        <v>22028331.16</v>
      </c>
      <c r="L16" s="55">
        <v>5786766.1500000004</v>
      </c>
      <c r="M16" s="55">
        <v>593695.07999999996</v>
      </c>
      <c r="N16" s="50">
        <f t="shared" si="10"/>
        <v>99.489256750228833</v>
      </c>
      <c r="O16" s="50">
        <f t="shared" si="17"/>
        <v>97.670413990625462</v>
      </c>
      <c r="P16" s="50">
        <f t="shared" si="18"/>
        <v>99.990203605180426</v>
      </c>
      <c r="Q16" s="50">
        <f t="shared" si="19"/>
        <v>99.463822394372201</v>
      </c>
      <c r="R16" s="54">
        <v>22198208.300000001</v>
      </c>
      <c r="S16" s="54">
        <v>25521496.800000001</v>
      </c>
      <c r="T16" s="54">
        <v>3693739.05</v>
      </c>
      <c r="U16" s="54">
        <v>387298.2</v>
      </c>
      <c r="V16" s="55">
        <v>21795549.98</v>
      </c>
      <c r="W16" s="55">
        <v>25195221.559999999</v>
      </c>
      <c r="X16" s="55">
        <v>3612821.24</v>
      </c>
      <c r="Y16" s="55">
        <v>386522.93</v>
      </c>
      <c r="Z16" s="50">
        <f t="shared" si="6"/>
        <v>98.186077387155606</v>
      </c>
      <c r="AA16" s="50">
        <f t="shared" si="11"/>
        <v>98.72156698897065</v>
      </c>
      <c r="AB16" s="50">
        <f t="shared" si="11"/>
        <v>97.809325214784735</v>
      </c>
      <c r="AC16" s="50">
        <f t="shared" si="15"/>
        <v>99.79982607716741</v>
      </c>
      <c r="AD16" s="56">
        <f t="shared" si="12"/>
        <v>120.75785509139152</v>
      </c>
      <c r="AE16" s="56">
        <f t="shared" si="16"/>
        <v>114.37644266829699</v>
      </c>
      <c r="AF16" s="56">
        <f t="shared" si="20"/>
        <v>62.43247344633064</v>
      </c>
      <c r="AG16" s="57">
        <f t="shared" si="21"/>
        <v>65.104620708664129</v>
      </c>
    </row>
    <row r="17" spans="1:33" s="11" customFormat="1" ht="34.5" x14ac:dyDescent="0.25">
      <c r="A17" s="19" t="s">
        <v>61</v>
      </c>
      <c r="B17" s="58" t="s">
        <v>44</v>
      </c>
      <c r="C17" s="59" t="s">
        <v>62</v>
      </c>
      <c r="D17" s="59" t="s">
        <v>45</v>
      </c>
      <c r="E17" s="60" t="s">
        <v>44</v>
      </c>
      <c r="F17" s="25">
        <v>611160</v>
      </c>
      <c r="G17" s="21" t="s">
        <v>113</v>
      </c>
      <c r="H17" s="54">
        <v>47000</v>
      </c>
      <c r="I17" s="54">
        <v>564160</v>
      </c>
      <c r="J17" s="55">
        <v>611160</v>
      </c>
      <c r="K17" s="55" t="s">
        <v>113</v>
      </c>
      <c r="L17" s="55">
        <v>47000</v>
      </c>
      <c r="M17" s="55">
        <v>564160</v>
      </c>
      <c r="N17" s="50">
        <f t="shared" si="10"/>
        <v>100</v>
      </c>
      <c r="O17" s="50" t="s">
        <v>113</v>
      </c>
      <c r="P17" s="50">
        <f t="shared" si="18"/>
        <v>100</v>
      </c>
      <c r="Q17" s="50">
        <f t="shared" si="19"/>
        <v>100</v>
      </c>
      <c r="R17" s="54" t="s">
        <v>113</v>
      </c>
      <c r="S17" s="54" t="s">
        <v>113</v>
      </c>
      <c r="T17" s="54" t="s">
        <v>113</v>
      </c>
      <c r="U17" s="54" t="s">
        <v>113</v>
      </c>
      <c r="V17" s="55" t="s">
        <v>113</v>
      </c>
      <c r="W17" s="55" t="s">
        <v>113</v>
      </c>
      <c r="X17" s="55" t="s">
        <v>113</v>
      </c>
      <c r="Y17" s="55" t="s">
        <v>113</v>
      </c>
      <c r="Z17" s="50" t="s">
        <v>113</v>
      </c>
      <c r="AA17" s="50" t="s">
        <v>113</v>
      </c>
      <c r="AB17" s="50" t="s">
        <v>113</v>
      </c>
      <c r="AC17" s="50" t="s">
        <v>113</v>
      </c>
      <c r="AD17" s="56" t="s">
        <v>113</v>
      </c>
      <c r="AE17" s="56" t="s">
        <v>113</v>
      </c>
      <c r="AF17" s="56" t="s">
        <v>113</v>
      </c>
      <c r="AG17" s="57" t="s">
        <v>113</v>
      </c>
    </row>
    <row r="18" spans="1:33" s="11" customFormat="1" ht="34.5" x14ac:dyDescent="0.25">
      <c r="A18" s="19" t="s">
        <v>41</v>
      </c>
      <c r="B18" s="58" t="s">
        <v>44</v>
      </c>
      <c r="C18" s="59" t="s">
        <v>114</v>
      </c>
      <c r="D18" s="59" t="s">
        <v>45</v>
      </c>
      <c r="E18" s="60" t="s">
        <v>44</v>
      </c>
      <c r="F18" s="25" t="s">
        <v>113</v>
      </c>
      <c r="G18" s="25" t="s">
        <v>113</v>
      </c>
      <c r="H18" s="25" t="s">
        <v>113</v>
      </c>
      <c r="I18" s="25" t="s">
        <v>113</v>
      </c>
      <c r="J18" s="65" t="s">
        <v>113</v>
      </c>
      <c r="K18" s="65" t="s">
        <v>113</v>
      </c>
      <c r="L18" s="65" t="s">
        <v>113</v>
      </c>
      <c r="M18" s="65" t="s">
        <v>113</v>
      </c>
      <c r="N18" s="50" t="s">
        <v>113</v>
      </c>
      <c r="O18" s="50" t="s">
        <v>113</v>
      </c>
      <c r="P18" s="50" t="s">
        <v>113</v>
      </c>
      <c r="Q18" s="50" t="s">
        <v>113</v>
      </c>
      <c r="R18" s="54">
        <v>247180</v>
      </c>
      <c r="S18" s="54">
        <v>500</v>
      </c>
      <c r="T18" s="54">
        <v>52000</v>
      </c>
      <c r="U18" s="54">
        <v>194680</v>
      </c>
      <c r="V18" s="55">
        <v>245340</v>
      </c>
      <c r="W18" s="55">
        <v>500</v>
      </c>
      <c r="X18" s="55">
        <v>51700</v>
      </c>
      <c r="Y18" s="55">
        <v>193140</v>
      </c>
      <c r="Z18" s="50">
        <f t="shared" si="6"/>
        <v>99.25560320414273</v>
      </c>
      <c r="AA18" s="50">
        <f t="shared" ref="AA18" si="22">W18*100/S18</f>
        <v>100</v>
      </c>
      <c r="AB18" s="50">
        <f t="shared" ref="AB18" si="23">X18*100/T18</f>
        <v>99.42307692307692</v>
      </c>
      <c r="AC18" s="50">
        <f t="shared" ref="AC18" si="24">Y18*100/U18</f>
        <v>99.208958290528045</v>
      </c>
      <c r="AD18" s="56" t="s">
        <v>113</v>
      </c>
      <c r="AE18" s="56" t="s">
        <v>113</v>
      </c>
      <c r="AF18" s="56" t="s">
        <v>113</v>
      </c>
      <c r="AG18" s="56" t="s">
        <v>113</v>
      </c>
    </row>
    <row r="19" spans="1:33" s="11" customFormat="1" ht="17.25" customHeight="1" x14ac:dyDescent="0.25">
      <c r="A19" s="19" t="s">
        <v>63</v>
      </c>
      <c r="B19" s="58" t="s">
        <v>44</v>
      </c>
      <c r="C19" s="59" t="s">
        <v>64</v>
      </c>
      <c r="D19" s="59" t="s">
        <v>45</v>
      </c>
      <c r="E19" s="60" t="s">
        <v>44</v>
      </c>
      <c r="F19" s="25">
        <v>1686268</v>
      </c>
      <c r="G19" s="21">
        <v>166668</v>
      </c>
      <c r="H19" s="54" t="s">
        <v>113</v>
      </c>
      <c r="I19" s="54">
        <v>1686268</v>
      </c>
      <c r="J19" s="55">
        <v>1686268</v>
      </c>
      <c r="K19" s="55">
        <v>166668</v>
      </c>
      <c r="L19" s="55" t="s">
        <v>113</v>
      </c>
      <c r="M19" s="55">
        <v>1686268</v>
      </c>
      <c r="N19" s="50">
        <f t="shared" si="10"/>
        <v>100</v>
      </c>
      <c r="O19" s="50">
        <f t="shared" ref="O19:O20" si="25">K19*100/G19</f>
        <v>100</v>
      </c>
      <c r="P19" s="50" t="s">
        <v>113</v>
      </c>
      <c r="Q19" s="50" t="s">
        <v>113</v>
      </c>
      <c r="R19" s="54">
        <v>3289574</v>
      </c>
      <c r="S19" s="54">
        <v>222224</v>
      </c>
      <c r="T19" s="54">
        <v>1049100</v>
      </c>
      <c r="U19" s="54">
        <v>2240474</v>
      </c>
      <c r="V19" s="55">
        <v>3289574</v>
      </c>
      <c r="W19" s="55">
        <v>222224</v>
      </c>
      <c r="X19" s="55">
        <v>1049100</v>
      </c>
      <c r="Y19" s="55">
        <v>2240474</v>
      </c>
      <c r="Z19" s="50">
        <f t="shared" si="6"/>
        <v>100</v>
      </c>
      <c r="AA19" s="50">
        <f t="shared" si="11"/>
        <v>100</v>
      </c>
      <c r="AB19" s="50">
        <f t="shared" si="11"/>
        <v>100</v>
      </c>
      <c r="AC19" s="50">
        <f t="shared" si="15"/>
        <v>100</v>
      </c>
      <c r="AD19" s="56">
        <f t="shared" si="12"/>
        <v>195.08014147217406</v>
      </c>
      <c r="AE19" s="56">
        <f t="shared" ref="AE19:AE20" si="26">W19*100/K19</f>
        <v>133.33333333333334</v>
      </c>
      <c r="AF19" s="56" t="s">
        <v>113</v>
      </c>
      <c r="AG19" s="56">
        <f t="shared" ref="AG19:AG20" si="27">Y19*100/M19</f>
        <v>132.86583152855891</v>
      </c>
    </row>
    <row r="20" spans="1:33" s="11" customFormat="1" ht="15.75" customHeight="1" x14ac:dyDescent="0.25">
      <c r="A20" s="19" t="s">
        <v>65</v>
      </c>
      <c r="B20" s="58" t="s">
        <v>44</v>
      </c>
      <c r="C20" s="59" t="s">
        <v>66</v>
      </c>
      <c r="D20" s="59" t="s">
        <v>45</v>
      </c>
      <c r="E20" s="60" t="s">
        <v>44</v>
      </c>
      <c r="F20" s="25">
        <v>950000</v>
      </c>
      <c r="G20" s="21">
        <v>950000</v>
      </c>
      <c r="H20" s="54" t="s">
        <v>113</v>
      </c>
      <c r="I20" s="54" t="s">
        <v>113</v>
      </c>
      <c r="J20" s="55">
        <v>950000</v>
      </c>
      <c r="K20" s="55">
        <v>950000</v>
      </c>
      <c r="L20" s="55" t="s">
        <v>113</v>
      </c>
      <c r="M20" s="55" t="s">
        <v>113</v>
      </c>
      <c r="N20" s="50">
        <f t="shared" si="10"/>
        <v>100</v>
      </c>
      <c r="O20" s="50">
        <f t="shared" si="25"/>
        <v>100</v>
      </c>
      <c r="P20" s="50" t="s">
        <v>113</v>
      </c>
      <c r="Q20" s="50" t="s">
        <v>113</v>
      </c>
      <c r="R20" s="54">
        <v>300000</v>
      </c>
      <c r="S20" s="54">
        <v>300000</v>
      </c>
      <c r="T20" s="54" t="s">
        <v>113</v>
      </c>
      <c r="U20" s="54" t="s">
        <v>113</v>
      </c>
      <c r="V20" s="55">
        <v>300000</v>
      </c>
      <c r="W20" s="55">
        <v>300000</v>
      </c>
      <c r="X20" s="55" t="s">
        <v>113</v>
      </c>
      <c r="Y20" s="55" t="s">
        <v>113</v>
      </c>
      <c r="Z20" s="50">
        <f t="shared" si="6"/>
        <v>100</v>
      </c>
      <c r="AA20" s="50">
        <f t="shared" si="11"/>
        <v>100</v>
      </c>
      <c r="AB20" s="50" t="s">
        <v>113</v>
      </c>
      <c r="AC20" s="50" t="s">
        <v>113</v>
      </c>
      <c r="AD20" s="56">
        <f t="shared" si="12"/>
        <v>31.578947368421051</v>
      </c>
      <c r="AE20" s="56">
        <f t="shared" si="26"/>
        <v>31.578947368421051</v>
      </c>
      <c r="AF20" s="56" t="s">
        <v>113</v>
      </c>
      <c r="AG20" s="56" t="s">
        <v>113</v>
      </c>
    </row>
    <row r="21" spans="1:33" s="11" customFormat="1" ht="15.75" customHeight="1" x14ac:dyDescent="0.25">
      <c r="A21" s="19" t="s">
        <v>115</v>
      </c>
      <c r="B21" s="58" t="s">
        <v>44</v>
      </c>
      <c r="C21" s="59" t="s">
        <v>116</v>
      </c>
      <c r="D21" s="59" t="s">
        <v>45</v>
      </c>
      <c r="E21" s="60" t="s">
        <v>44</v>
      </c>
      <c r="F21" s="25" t="s">
        <v>113</v>
      </c>
      <c r="G21" s="25" t="s">
        <v>113</v>
      </c>
      <c r="H21" s="25" t="s">
        <v>113</v>
      </c>
      <c r="I21" s="25" t="s">
        <v>113</v>
      </c>
      <c r="J21" s="55" t="s">
        <v>113</v>
      </c>
      <c r="K21" s="55" t="s">
        <v>113</v>
      </c>
      <c r="L21" s="55" t="s">
        <v>113</v>
      </c>
      <c r="M21" s="55" t="s">
        <v>113</v>
      </c>
      <c r="N21" s="50" t="s">
        <v>113</v>
      </c>
      <c r="O21" s="50" t="s">
        <v>113</v>
      </c>
      <c r="P21" s="50" t="s">
        <v>113</v>
      </c>
      <c r="Q21" s="50" t="s">
        <v>113</v>
      </c>
      <c r="R21" s="54">
        <v>670567</v>
      </c>
      <c r="S21" s="54" t="s">
        <v>113</v>
      </c>
      <c r="T21" s="54" t="s">
        <v>113</v>
      </c>
      <c r="U21" s="54">
        <v>670567</v>
      </c>
      <c r="V21" s="55">
        <v>670567</v>
      </c>
      <c r="W21" s="55" t="s">
        <v>113</v>
      </c>
      <c r="X21" s="55" t="s">
        <v>113</v>
      </c>
      <c r="Y21" s="55">
        <v>670567</v>
      </c>
      <c r="Z21" s="50">
        <f t="shared" si="6"/>
        <v>100</v>
      </c>
      <c r="AA21" s="50" t="s">
        <v>113</v>
      </c>
      <c r="AB21" s="50" t="s">
        <v>113</v>
      </c>
      <c r="AC21" s="50">
        <f t="shared" ref="AC21" si="28">Y21*100/U21</f>
        <v>100</v>
      </c>
      <c r="AD21" s="56" t="s">
        <v>113</v>
      </c>
      <c r="AE21" s="56" t="s">
        <v>113</v>
      </c>
      <c r="AF21" s="56" t="s">
        <v>113</v>
      </c>
      <c r="AG21" s="57" t="s">
        <v>113</v>
      </c>
    </row>
    <row r="22" spans="1:33" s="11" customFormat="1" ht="16.5" customHeight="1" x14ac:dyDescent="0.25">
      <c r="A22" s="19" t="s">
        <v>67</v>
      </c>
      <c r="B22" s="58" t="s">
        <v>44</v>
      </c>
      <c r="C22" s="59" t="s">
        <v>68</v>
      </c>
      <c r="D22" s="59" t="s">
        <v>45</v>
      </c>
      <c r="E22" s="60" t="s">
        <v>44</v>
      </c>
      <c r="F22" s="25">
        <v>3150</v>
      </c>
      <c r="G22" s="21" t="s">
        <v>113</v>
      </c>
      <c r="H22" s="54">
        <v>3150</v>
      </c>
      <c r="I22" s="54" t="s">
        <v>113</v>
      </c>
      <c r="J22" s="55">
        <v>3150</v>
      </c>
      <c r="K22" s="55" t="s">
        <v>113</v>
      </c>
      <c r="L22" s="55">
        <v>3150</v>
      </c>
      <c r="M22" s="55" t="s">
        <v>113</v>
      </c>
      <c r="N22" s="50">
        <f t="shared" si="10"/>
        <v>100</v>
      </c>
      <c r="O22" s="50" t="s">
        <v>113</v>
      </c>
      <c r="P22" s="50">
        <f t="shared" ref="P22" si="29">L22*100/H22</f>
        <v>100</v>
      </c>
      <c r="Q22" s="50" t="s">
        <v>113</v>
      </c>
      <c r="R22" s="54" t="s">
        <v>113</v>
      </c>
      <c r="S22" s="54" t="s">
        <v>113</v>
      </c>
      <c r="T22" s="54" t="s">
        <v>113</v>
      </c>
      <c r="U22" s="54" t="s">
        <v>113</v>
      </c>
      <c r="V22" s="55" t="s">
        <v>113</v>
      </c>
      <c r="W22" s="55" t="s">
        <v>113</v>
      </c>
      <c r="X22" s="55" t="s">
        <v>113</v>
      </c>
      <c r="Y22" s="55" t="s">
        <v>113</v>
      </c>
      <c r="Z22" s="50" t="s">
        <v>113</v>
      </c>
      <c r="AA22" s="50" t="s">
        <v>113</v>
      </c>
      <c r="AB22" s="50" t="s">
        <v>113</v>
      </c>
      <c r="AC22" s="50" t="s">
        <v>113</v>
      </c>
      <c r="AD22" s="56" t="s">
        <v>113</v>
      </c>
      <c r="AE22" s="56" t="s">
        <v>113</v>
      </c>
      <c r="AF22" s="56" t="s">
        <v>113</v>
      </c>
      <c r="AG22" s="57" t="s">
        <v>113</v>
      </c>
    </row>
    <row r="23" spans="1:33" s="11" customFormat="1" ht="15" customHeight="1" x14ac:dyDescent="0.25">
      <c r="A23" s="19" t="s">
        <v>69</v>
      </c>
      <c r="B23" s="58" t="s">
        <v>44</v>
      </c>
      <c r="C23" s="59" t="s">
        <v>70</v>
      </c>
      <c r="D23" s="59" t="s">
        <v>45</v>
      </c>
      <c r="E23" s="60" t="s">
        <v>44</v>
      </c>
      <c r="F23" s="25">
        <v>20645186.190000001</v>
      </c>
      <c r="G23" s="21">
        <v>8031966.1900000004</v>
      </c>
      <c r="H23" s="54">
        <v>12360000</v>
      </c>
      <c r="I23" s="54">
        <v>253220</v>
      </c>
      <c r="J23" s="55">
        <v>20258946.02</v>
      </c>
      <c r="K23" s="55">
        <v>7737226.4800000004</v>
      </c>
      <c r="L23" s="55">
        <v>12281669.890000001</v>
      </c>
      <c r="M23" s="55">
        <v>240049.65</v>
      </c>
      <c r="N23" s="50">
        <f t="shared" si="10"/>
        <v>98.129151432952028</v>
      </c>
      <c r="O23" s="50">
        <f t="shared" si="17"/>
        <v>96.330416450620035</v>
      </c>
      <c r="P23" s="50">
        <f t="shared" si="18"/>
        <v>99.366261245954689</v>
      </c>
      <c r="Q23" s="50">
        <f t="shared" si="19"/>
        <v>94.798850801674433</v>
      </c>
      <c r="R23" s="54">
        <v>25397197.91</v>
      </c>
      <c r="S23" s="54">
        <v>10948365.91</v>
      </c>
      <c r="T23" s="54">
        <v>14158500</v>
      </c>
      <c r="U23" s="54">
        <v>290332</v>
      </c>
      <c r="V23" s="55">
        <v>25291766.899999999</v>
      </c>
      <c r="W23" s="55">
        <v>10853574.9</v>
      </c>
      <c r="X23" s="55">
        <v>14158500</v>
      </c>
      <c r="Y23" s="55">
        <v>279692</v>
      </c>
      <c r="Z23" s="50">
        <f t="shared" si="6"/>
        <v>99.584871487108089</v>
      </c>
      <c r="AA23" s="50">
        <f t="shared" si="11"/>
        <v>99.134199470686127</v>
      </c>
      <c r="AB23" s="50">
        <f t="shared" si="11"/>
        <v>100</v>
      </c>
      <c r="AC23" s="50">
        <f t="shared" si="15"/>
        <v>96.335230012537366</v>
      </c>
      <c r="AD23" s="56">
        <f t="shared" si="12"/>
        <v>124.84246157244068</v>
      </c>
      <c r="AE23" s="56">
        <f t="shared" si="16"/>
        <v>140.27733229802004</v>
      </c>
      <c r="AF23" s="56">
        <f t="shared" si="20"/>
        <v>115.28155476258286</v>
      </c>
      <c r="AG23" s="57">
        <f t="shared" si="21"/>
        <v>116.51422945211543</v>
      </c>
    </row>
    <row r="24" spans="1:33" s="11" customFormat="1" ht="15" customHeight="1" x14ac:dyDescent="0.25">
      <c r="A24" s="19" t="s">
        <v>71</v>
      </c>
      <c r="B24" s="58" t="s">
        <v>44</v>
      </c>
      <c r="C24" s="59" t="s">
        <v>72</v>
      </c>
      <c r="D24" s="59" t="s">
        <v>45</v>
      </c>
      <c r="E24" s="60" t="s">
        <v>44</v>
      </c>
      <c r="F24" s="25">
        <v>55328635.649999999</v>
      </c>
      <c r="G24" s="21">
        <v>29147640.960000001</v>
      </c>
      <c r="H24" s="54">
        <v>34841326.530000001</v>
      </c>
      <c r="I24" s="54" t="s">
        <v>113</v>
      </c>
      <c r="J24" s="55">
        <v>53448763.75</v>
      </c>
      <c r="K24" s="55">
        <v>28008745.379999999</v>
      </c>
      <c r="L24" s="55">
        <v>34100350.210000001</v>
      </c>
      <c r="M24" s="55" t="s">
        <v>113</v>
      </c>
      <c r="N24" s="50">
        <f t="shared" si="17"/>
        <v>96.602352691485535</v>
      </c>
      <c r="O24" s="50">
        <f t="shared" si="17"/>
        <v>96.092666361703394</v>
      </c>
      <c r="P24" s="50">
        <f t="shared" si="18"/>
        <v>97.873283270767587</v>
      </c>
      <c r="Q24" s="50" t="s">
        <v>113</v>
      </c>
      <c r="R24" s="54">
        <v>30918514.23</v>
      </c>
      <c r="S24" s="54">
        <v>21807464.32</v>
      </c>
      <c r="T24" s="54">
        <v>9223354.2100000009</v>
      </c>
      <c r="U24" s="54" t="s">
        <v>113</v>
      </c>
      <c r="V24" s="55">
        <v>29679689.079999998</v>
      </c>
      <c r="W24" s="55">
        <v>20814224.870000001</v>
      </c>
      <c r="X24" s="55">
        <v>8977768.5099999998</v>
      </c>
      <c r="Y24" s="55" t="s">
        <v>113</v>
      </c>
      <c r="Z24" s="50">
        <f t="shared" si="6"/>
        <v>95.993257823501821</v>
      </c>
      <c r="AA24" s="50">
        <f t="shared" si="11"/>
        <v>95.445415223772329</v>
      </c>
      <c r="AB24" s="50">
        <f t="shared" si="11"/>
        <v>97.337349358937814</v>
      </c>
      <c r="AC24" s="50" t="s">
        <v>113</v>
      </c>
      <c r="AD24" s="56">
        <f t="shared" si="12"/>
        <v>55.529233975968246</v>
      </c>
      <c r="AE24" s="56">
        <f t="shared" si="16"/>
        <v>74.31330674619457</v>
      </c>
      <c r="AF24" s="56">
        <f t="shared" si="20"/>
        <v>26.327496505790283</v>
      </c>
      <c r="AG24" s="57" t="s">
        <v>113</v>
      </c>
    </row>
    <row r="25" spans="1:33" s="11" customFormat="1" ht="15" customHeight="1" x14ac:dyDescent="0.25">
      <c r="A25" s="19" t="s">
        <v>117</v>
      </c>
      <c r="B25" s="58" t="s">
        <v>44</v>
      </c>
      <c r="C25" s="59" t="s">
        <v>118</v>
      </c>
      <c r="D25" s="59" t="s">
        <v>45</v>
      </c>
      <c r="E25" s="60" t="s">
        <v>44</v>
      </c>
      <c r="F25" s="25" t="s">
        <v>113</v>
      </c>
      <c r="G25" s="25" t="s">
        <v>113</v>
      </c>
      <c r="H25" s="25" t="s">
        <v>113</v>
      </c>
      <c r="I25" s="25" t="s">
        <v>113</v>
      </c>
      <c r="J25" s="55" t="s">
        <v>113</v>
      </c>
      <c r="K25" s="55" t="s">
        <v>113</v>
      </c>
      <c r="L25" s="55" t="s">
        <v>113</v>
      </c>
      <c r="M25" s="55" t="s">
        <v>113</v>
      </c>
      <c r="N25" s="50" t="s">
        <v>113</v>
      </c>
      <c r="O25" s="50" t="s">
        <v>113</v>
      </c>
      <c r="P25" s="50" t="s">
        <v>113</v>
      </c>
      <c r="Q25" s="50" t="s">
        <v>113</v>
      </c>
      <c r="R25" s="54">
        <v>183342.23</v>
      </c>
      <c r="S25" s="54">
        <v>183342.23</v>
      </c>
      <c r="T25" s="54" t="s">
        <v>113</v>
      </c>
      <c r="U25" s="54" t="s">
        <v>113</v>
      </c>
      <c r="V25" s="55">
        <v>183342.23</v>
      </c>
      <c r="W25" s="55">
        <v>183342.23</v>
      </c>
      <c r="X25" s="55" t="s">
        <v>113</v>
      </c>
      <c r="Y25" s="55" t="s">
        <v>113</v>
      </c>
      <c r="Z25" s="50">
        <f t="shared" si="6"/>
        <v>100</v>
      </c>
      <c r="AA25" s="50">
        <f t="shared" si="11"/>
        <v>100</v>
      </c>
      <c r="AB25" s="50" t="s">
        <v>113</v>
      </c>
      <c r="AC25" s="50" t="s">
        <v>113</v>
      </c>
      <c r="AD25" s="56" t="s">
        <v>113</v>
      </c>
      <c r="AE25" s="56" t="s">
        <v>113</v>
      </c>
      <c r="AF25" s="56" t="s">
        <v>113</v>
      </c>
      <c r="AG25" s="56" t="s">
        <v>113</v>
      </c>
    </row>
    <row r="26" spans="1:33" s="11" customFormat="1" ht="25.5" customHeight="1" x14ac:dyDescent="0.25">
      <c r="A26" s="19" t="s">
        <v>73</v>
      </c>
      <c r="B26" s="58" t="s">
        <v>44</v>
      </c>
      <c r="C26" s="59" t="s">
        <v>74</v>
      </c>
      <c r="D26" s="59" t="s">
        <v>45</v>
      </c>
      <c r="E26" s="60" t="s">
        <v>44</v>
      </c>
      <c r="F26" s="25">
        <v>6669147.3300000001</v>
      </c>
      <c r="G26" s="21">
        <v>2904547.89</v>
      </c>
      <c r="H26" s="54">
        <v>3999777.42</v>
      </c>
      <c r="I26" s="54" t="s">
        <v>113</v>
      </c>
      <c r="J26" s="55">
        <v>4991015.8</v>
      </c>
      <c r="K26" s="55">
        <v>1606416.36</v>
      </c>
      <c r="L26" s="55">
        <v>3384599.44</v>
      </c>
      <c r="M26" s="55" t="s">
        <v>113</v>
      </c>
      <c r="N26" s="50">
        <f t="shared" si="10"/>
        <v>74.837390044583103</v>
      </c>
      <c r="O26" s="50">
        <f t="shared" si="17"/>
        <v>55.306933155782808</v>
      </c>
      <c r="P26" s="50">
        <f t="shared" si="18"/>
        <v>84.619694662909524</v>
      </c>
      <c r="Q26" s="50" t="s">
        <v>113</v>
      </c>
      <c r="R26" s="54">
        <v>963651.59</v>
      </c>
      <c r="S26" s="54">
        <v>963651.59</v>
      </c>
      <c r="T26" s="54" t="s">
        <v>113</v>
      </c>
      <c r="U26" s="54" t="s">
        <v>113</v>
      </c>
      <c r="V26" s="55">
        <v>882098.6</v>
      </c>
      <c r="W26" s="55">
        <v>882098.6</v>
      </c>
      <c r="X26" s="55" t="s">
        <v>113</v>
      </c>
      <c r="Y26" s="55" t="s">
        <v>113</v>
      </c>
      <c r="Z26" s="50">
        <f t="shared" si="6"/>
        <v>91.537087589924496</v>
      </c>
      <c r="AA26" s="50">
        <f t="shared" si="11"/>
        <v>91.537087589924496</v>
      </c>
      <c r="AB26" s="50" t="s">
        <v>113</v>
      </c>
      <c r="AC26" s="50" t="s">
        <v>113</v>
      </c>
      <c r="AD26" s="56">
        <f t="shared" si="12"/>
        <v>17.67372886297014</v>
      </c>
      <c r="AE26" s="56">
        <f t="shared" si="16"/>
        <v>54.910957206636013</v>
      </c>
      <c r="AF26" s="56" t="s">
        <v>113</v>
      </c>
      <c r="AG26" s="57" t="s">
        <v>113</v>
      </c>
    </row>
    <row r="27" spans="1:33" s="11" customFormat="1" ht="16.5" customHeight="1" x14ac:dyDescent="0.25">
      <c r="A27" s="19" t="s">
        <v>75</v>
      </c>
      <c r="B27" s="58" t="s">
        <v>44</v>
      </c>
      <c r="C27" s="59" t="s">
        <v>76</v>
      </c>
      <c r="D27" s="59" t="s">
        <v>45</v>
      </c>
      <c r="E27" s="60" t="s">
        <v>44</v>
      </c>
      <c r="F27" s="25">
        <v>16943120.91</v>
      </c>
      <c r="G27" s="21">
        <v>8283854.5700000003</v>
      </c>
      <c r="H27" s="54">
        <v>7239743.0999999996</v>
      </c>
      <c r="I27" s="54">
        <v>5962126.2400000002</v>
      </c>
      <c r="J27" s="55">
        <v>16448588.380000001</v>
      </c>
      <c r="K27" s="55">
        <v>7985026.1699999999</v>
      </c>
      <c r="L27" s="55">
        <v>7060956.4299999997</v>
      </c>
      <c r="M27" s="55">
        <v>5945208.7800000003</v>
      </c>
      <c r="N27" s="50">
        <f t="shared" si="10"/>
        <v>97.081219377310106</v>
      </c>
      <c r="O27" s="50">
        <f t="shared" si="17"/>
        <v>96.392640678625526</v>
      </c>
      <c r="P27" s="50">
        <f t="shared" si="18"/>
        <v>97.530483229439454</v>
      </c>
      <c r="Q27" s="50">
        <f t="shared" si="18"/>
        <v>99.716251227850549</v>
      </c>
      <c r="R27" s="54">
        <v>17006264.600000001</v>
      </c>
      <c r="S27" s="54">
        <v>2002946.73</v>
      </c>
      <c r="T27" s="54">
        <v>9087222.1799999997</v>
      </c>
      <c r="U27" s="54">
        <v>6715095.6900000004</v>
      </c>
      <c r="V27" s="55">
        <v>15492891.15</v>
      </c>
      <c r="W27" s="55">
        <v>1786129.62</v>
      </c>
      <c r="X27" s="55">
        <v>8778157.6899999995</v>
      </c>
      <c r="Y27" s="55">
        <v>5520786.8399999999</v>
      </c>
      <c r="Z27" s="50">
        <f t="shared" si="6"/>
        <v>91.101082538725166</v>
      </c>
      <c r="AA27" s="50">
        <f t="shared" si="11"/>
        <v>89.175093538308928</v>
      </c>
      <c r="AB27" s="50">
        <f t="shared" si="11"/>
        <v>96.598911263771924</v>
      </c>
      <c r="AC27" s="50">
        <f t="shared" si="15"/>
        <v>82.214566923021764</v>
      </c>
      <c r="AD27" s="56">
        <f t="shared" si="12"/>
        <v>94.189791805100782</v>
      </c>
      <c r="AE27" s="56">
        <f t="shared" si="16"/>
        <v>22.368487992068786</v>
      </c>
      <c r="AF27" s="56">
        <f t="shared" si="20"/>
        <v>124.31966939640216</v>
      </c>
      <c r="AG27" s="57">
        <f t="shared" si="21"/>
        <v>92.86110958074714</v>
      </c>
    </row>
    <row r="28" spans="1:33" s="11" customFormat="1" ht="16.5" customHeight="1" x14ac:dyDescent="0.25">
      <c r="A28" s="19" t="s">
        <v>77</v>
      </c>
      <c r="B28" s="58" t="s">
        <v>44</v>
      </c>
      <c r="C28" s="59" t="s">
        <v>78</v>
      </c>
      <c r="D28" s="59" t="s">
        <v>45</v>
      </c>
      <c r="E28" s="60" t="s">
        <v>44</v>
      </c>
      <c r="F28" s="25">
        <v>7949244.6299999999</v>
      </c>
      <c r="G28" s="21">
        <v>6615760.2999999998</v>
      </c>
      <c r="H28" s="54">
        <v>2646362.92</v>
      </c>
      <c r="I28" s="54">
        <v>3375101.41</v>
      </c>
      <c r="J28" s="55">
        <v>5472818.71</v>
      </c>
      <c r="K28" s="55">
        <v>6157300.21</v>
      </c>
      <c r="L28" s="55">
        <v>2611742.5099999998</v>
      </c>
      <c r="M28" s="55">
        <v>1371981.41</v>
      </c>
      <c r="N28" s="50">
        <f t="shared" si="10"/>
        <v>68.847028425139811</v>
      </c>
      <c r="O28" s="50">
        <f t="shared" si="17"/>
        <v>93.070182878300471</v>
      </c>
      <c r="P28" s="50">
        <f t="shared" si="18"/>
        <v>98.691773915876951</v>
      </c>
      <c r="Q28" s="50">
        <f t="shared" si="18"/>
        <v>40.650079607533925</v>
      </c>
      <c r="R28" s="54">
        <v>7274717.71</v>
      </c>
      <c r="S28" s="54">
        <v>4921666.93</v>
      </c>
      <c r="T28" s="54">
        <v>1033167</v>
      </c>
      <c r="U28" s="54">
        <v>3719482.45</v>
      </c>
      <c r="V28" s="55">
        <v>4533630.45</v>
      </c>
      <c r="W28" s="55">
        <v>2181255.4700000002</v>
      </c>
      <c r="X28" s="55">
        <v>1033096.24</v>
      </c>
      <c r="Y28" s="55">
        <v>1738651.99</v>
      </c>
      <c r="Z28" s="50">
        <f t="shared" si="6"/>
        <v>62.320362531290577</v>
      </c>
      <c r="AA28" s="50">
        <f t="shared" si="11"/>
        <v>44.319445038106231</v>
      </c>
      <c r="AB28" s="50">
        <f t="shared" si="11"/>
        <v>99.993151155621504</v>
      </c>
      <c r="AC28" s="50">
        <f t="shared" si="15"/>
        <v>46.744460106270964</v>
      </c>
      <c r="AD28" s="56">
        <f t="shared" si="12"/>
        <v>82.839039446274654</v>
      </c>
      <c r="AE28" s="56">
        <f t="shared" si="16"/>
        <v>35.425517606847372</v>
      </c>
      <c r="AF28" s="56">
        <f t="shared" si="20"/>
        <v>39.555822828797929</v>
      </c>
      <c r="AG28" s="57">
        <f t="shared" si="21"/>
        <v>126.7256230534494</v>
      </c>
    </row>
    <row r="29" spans="1:33" s="11" customFormat="1" ht="16.5" customHeight="1" x14ac:dyDescent="0.25">
      <c r="A29" s="19" t="s">
        <v>79</v>
      </c>
      <c r="B29" s="58" t="s">
        <v>44</v>
      </c>
      <c r="C29" s="59" t="s">
        <v>80</v>
      </c>
      <c r="D29" s="59" t="s">
        <v>45</v>
      </c>
      <c r="E29" s="60" t="s">
        <v>44</v>
      </c>
      <c r="F29" s="25">
        <v>57048682.859999999</v>
      </c>
      <c r="G29" s="21">
        <v>10733413.880000001</v>
      </c>
      <c r="H29" s="54">
        <v>47440803.670000002</v>
      </c>
      <c r="I29" s="54">
        <v>8558842.1899999995</v>
      </c>
      <c r="J29" s="55">
        <v>55828494.359999999</v>
      </c>
      <c r="K29" s="55">
        <v>9863501.8000000007</v>
      </c>
      <c r="L29" s="55">
        <v>46613472.189999998</v>
      </c>
      <c r="M29" s="55">
        <v>8547901.3300000001</v>
      </c>
      <c r="N29" s="50">
        <f t="shared" si="10"/>
        <v>97.861145185429791</v>
      </c>
      <c r="O29" s="50">
        <f t="shared" si="17"/>
        <v>91.895289888886694</v>
      </c>
      <c r="P29" s="50">
        <f t="shared" si="18"/>
        <v>98.256076170726473</v>
      </c>
      <c r="Q29" s="50">
        <f t="shared" si="18"/>
        <v>99.872168924755002</v>
      </c>
      <c r="R29" s="54">
        <v>43089368.079999998</v>
      </c>
      <c r="S29" s="54">
        <v>5083069.58</v>
      </c>
      <c r="T29" s="54">
        <v>25120316.109999999</v>
      </c>
      <c r="U29" s="54">
        <v>16155194.390000001</v>
      </c>
      <c r="V29" s="55">
        <v>42234303.840000004</v>
      </c>
      <c r="W29" s="55">
        <v>5082362.54</v>
      </c>
      <c r="X29" s="55">
        <v>24278651.640000001</v>
      </c>
      <c r="Y29" s="55">
        <v>16142501.66</v>
      </c>
      <c r="Z29" s="50">
        <f t="shared" si="6"/>
        <v>98.015602738911198</v>
      </c>
      <c r="AA29" s="50">
        <f t="shared" si="11"/>
        <v>99.986090294675833</v>
      </c>
      <c r="AB29" s="50">
        <f t="shared" si="11"/>
        <v>96.649467043669304</v>
      </c>
      <c r="AC29" s="50">
        <f t="shared" si="15"/>
        <v>99.921432514561033</v>
      </c>
      <c r="AD29" s="56">
        <f t="shared" si="12"/>
        <v>75.650085720850171</v>
      </c>
      <c r="AE29" s="56">
        <f t="shared" si="16"/>
        <v>51.526959117095714</v>
      </c>
      <c r="AF29" s="56">
        <f t="shared" si="20"/>
        <v>52.085052881360994</v>
      </c>
      <c r="AG29" s="57">
        <f t="shared" si="21"/>
        <v>188.8475432366742</v>
      </c>
    </row>
    <row r="30" spans="1:33" s="11" customFormat="1" ht="16.5" customHeight="1" x14ac:dyDescent="0.25">
      <c r="A30" s="19" t="s">
        <v>81</v>
      </c>
      <c r="B30" s="58" t="s">
        <v>44</v>
      </c>
      <c r="C30" s="59" t="s">
        <v>82</v>
      </c>
      <c r="D30" s="59" t="s">
        <v>45</v>
      </c>
      <c r="E30" s="60" t="s">
        <v>44</v>
      </c>
      <c r="F30" s="25">
        <v>2728125</v>
      </c>
      <c r="G30" s="21">
        <v>2675000</v>
      </c>
      <c r="H30" s="54">
        <v>1103125</v>
      </c>
      <c r="I30" s="54">
        <v>1625000</v>
      </c>
      <c r="J30" s="55">
        <v>2728125</v>
      </c>
      <c r="K30" s="55">
        <v>2675000</v>
      </c>
      <c r="L30" s="55">
        <v>1103125</v>
      </c>
      <c r="M30" s="55">
        <v>1625000</v>
      </c>
      <c r="N30" s="50">
        <f t="shared" si="10"/>
        <v>100</v>
      </c>
      <c r="O30" s="50">
        <f t="shared" si="17"/>
        <v>100</v>
      </c>
      <c r="P30" s="50">
        <f t="shared" si="18"/>
        <v>100</v>
      </c>
      <c r="Q30" s="50">
        <f t="shared" si="18"/>
        <v>100</v>
      </c>
      <c r="R30" s="54" t="s">
        <v>113</v>
      </c>
      <c r="S30" s="54" t="s">
        <v>113</v>
      </c>
      <c r="T30" s="54" t="s">
        <v>113</v>
      </c>
      <c r="U30" s="54" t="s">
        <v>113</v>
      </c>
      <c r="V30" s="55" t="s">
        <v>113</v>
      </c>
      <c r="W30" s="55" t="s">
        <v>113</v>
      </c>
      <c r="X30" s="55" t="s">
        <v>113</v>
      </c>
      <c r="Y30" s="55" t="s">
        <v>113</v>
      </c>
      <c r="Z30" s="50" t="s">
        <v>113</v>
      </c>
      <c r="AA30" s="50" t="s">
        <v>113</v>
      </c>
      <c r="AB30" s="50" t="s">
        <v>113</v>
      </c>
      <c r="AC30" s="50" t="s">
        <v>113</v>
      </c>
      <c r="AD30" s="56" t="s">
        <v>113</v>
      </c>
      <c r="AE30" s="56" t="s">
        <v>113</v>
      </c>
      <c r="AF30" s="56" t="s">
        <v>113</v>
      </c>
      <c r="AG30" s="57" t="s">
        <v>113</v>
      </c>
    </row>
    <row r="31" spans="1:33" s="11" customFormat="1" ht="16.5" customHeight="1" x14ac:dyDescent="0.25">
      <c r="A31" s="19" t="s">
        <v>83</v>
      </c>
      <c r="B31" s="58" t="s">
        <v>44</v>
      </c>
      <c r="C31" s="59" t="s">
        <v>84</v>
      </c>
      <c r="D31" s="59" t="s">
        <v>45</v>
      </c>
      <c r="E31" s="60" t="s">
        <v>44</v>
      </c>
      <c r="F31" s="25">
        <v>138557962.68000001</v>
      </c>
      <c r="G31" s="21">
        <v>138557962.68000001</v>
      </c>
      <c r="H31" s="54" t="s">
        <v>113</v>
      </c>
      <c r="I31" s="54" t="s">
        <v>113</v>
      </c>
      <c r="J31" s="55">
        <v>138557962.68000001</v>
      </c>
      <c r="K31" s="55">
        <v>138557962.68000001</v>
      </c>
      <c r="L31" s="55" t="s">
        <v>113</v>
      </c>
      <c r="M31" s="55" t="s">
        <v>113</v>
      </c>
      <c r="N31" s="50">
        <f t="shared" si="10"/>
        <v>100</v>
      </c>
      <c r="O31" s="50">
        <f t="shared" si="17"/>
        <v>100</v>
      </c>
      <c r="P31" s="50" t="s">
        <v>113</v>
      </c>
      <c r="Q31" s="50" t="s">
        <v>113</v>
      </c>
      <c r="R31" s="54">
        <v>143694094.44999999</v>
      </c>
      <c r="S31" s="54">
        <v>143694094.44999999</v>
      </c>
      <c r="T31" s="54" t="s">
        <v>113</v>
      </c>
      <c r="U31" s="54" t="s">
        <v>113</v>
      </c>
      <c r="V31" s="55">
        <v>143277596.71000001</v>
      </c>
      <c r="W31" s="55">
        <v>143277596.71000001</v>
      </c>
      <c r="X31" s="55" t="s">
        <v>113</v>
      </c>
      <c r="Y31" s="55" t="s">
        <v>113</v>
      </c>
      <c r="Z31" s="50">
        <f t="shared" si="6"/>
        <v>99.710149716594714</v>
      </c>
      <c r="AA31" s="50">
        <f t="shared" si="11"/>
        <v>99.710149716594714</v>
      </c>
      <c r="AB31" s="50" t="s">
        <v>113</v>
      </c>
      <c r="AC31" s="50" t="s">
        <v>113</v>
      </c>
      <c r="AD31" s="56">
        <f t="shared" si="12"/>
        <v>103.40625247276478</v>
      </c>
      <c r="AE31" s="56">
        <f t="shared" si="16"/>
        <v>103.40625247276478</v>
      </c>
      <c r="AF31" s="56" t="s">
        <v>113</v>
      </c>
      <c r="AG31" s="57" t="s">
        <v>113</v>
      </c>
    </row>
    <row r="32" spans="1:33" s="11" customFormat="1" ht="16.5" customHeight="1" x14ac:dyDescent="0.25">
      <c r="A32" s="19" t="s">
        <v>85</v>
      </c>
      <c r="B32" s="58" t="s">
        <v>44</v>
      </c>
      <c r="C32" s="59" t="s">
        <v>86</v>
      </c>
      <c r="D32" s="59" t="s">
        <v>45</v>
      </c>
      <c r="E32" s="60" t="s">
        <v>44</v>
      </c>
      <c r="F32" s="25">
        <v>236802599.12</v>
      </c>
      <c r="G32" s="21">
        <v>236802599.12</v>
      </c>
      <c r="H32" s="54" t="s">
        <v>113</v>
      </c>
      <c r="I32" s="54" t="s">
        <v>113</v>
      </c>
      <c r="J32" s="55">
        <v>236589193.63</v>
      </c>
      <c r="K32" s="55">
        <v>236589193.63</v>
      </c>
      <c r="L32" s="55" t="s">
        <v>113</v>
      </c>
      <c r="M32" s="55" t="s">
        <v>113</v>
      </c>
      <c r="N32" s="50">
        <f t="shared" si="10"/>
        <v>99.909880427498237</v>
      </c>
      <c r="O32" s="50">
        <f t="shared" si="17"/>
        <v>99.909880427498237</v>
      </c>
      <c r="P32" s="50" t="s">
        <v>113</v>
      </c>
      <c r="Q32" s="50" t="s">
        <v>113</v>
      </c>
      <c r="R32" s="54">
        <v>257842385.58000001</v>
      </c>
      <c r="S32" s="54">
        <v>257842385.58000001</v>
      </c>
      <c r="T32" s="54" t="s">
        <v>113</v>
      </c>
      <c r="U32" s="54" t="s">
        <v>113</v>
      </c>
      <c r="V32" s="55">
        <v>255489053.71000001</v>
      </c>
      <c r="W32" s="55">
        <v>255489053.71000001</v>
      </c>
      <c r="X32" s="55" t="s">
        <v>113</v>
      </c>
      <c r="Y32" s="55" t="s">
        <v>113</v>
      </c>
      <c r="Z32" s="50">
        <f t="shared" si="6"/>
        <v>99.087298287011137</v>
      </c>
      <c r="AA32" s="50">
        <f t="shared" si="11"/>
        <v>99.087298287011137</v>
      </c>
      <c r="AB32" s="50" t="s">
        <v>113</v>
      </c>
      <c r="AC32" s="50" t="s">
        <v>113</v>
      </c>
      <c r="AD32" s="56">
        <f t="shared" si="12"/>
        <v>107.98847140480869</v>
      </c>
      <c r="AE32" s="56">
        <f t="shared" si="16"/>
        <v>107.98847140480869</v>
      </c>
      <c r="AF32" s="56" t="s">
        <v>113</v>
      </c>
      <c r="AG32" s="57" t="s">
        <v>113</v>
      </c>
    </row>
    <row r="33" spans="1:33" s="11" customFormat="1" ht="16.5" customHeight="1" x14ac:dyDescent="0.25">
      <c r="A33" s="19" t="s">
        <v>87</v>
      </c>
      <c r="B33" s="58" t="s">
        <v>44</v>
      </c>
      <c r="C33" s="59" t="s">
        <v>88</v>
      </c>
      <c r="D33" s="59" t="s">
        <v>45</v>
      </c>
      <c r="E33" s="60" t="s">
        <v>44</v>
      </c>
      <c r="F33" s="25">
        <v>40220328.670000002</v>
      </c>
      <c r="G33" s="21">
        <v>40220328.670000002</v>
      </c>
      <c r="H33" s="54" t="s">
        <v>113</v>
      </c>
      <c r="I33" s="54" t="s">
        <v>113</v>
      </c>
      <c r="J33" s="55">
        <v>40003386.329999998</v>
      </c>
      <c r="K33" s="55">
        <v>40003386.329999998</v>
      </c>
      <c r="L33" s="55" t="s">
        <v>113</v>
      </c>
      <c r="M33" s="55" t="s">
        <v>113</v>
      </c>
      <c r="N33" s="50">
        <f t="shared" si="10"/>
        <v>99.46061519839887</v>
      </c>
      <c r="O33" s="50">
        <f t="shared" si="17"/>
        <v>99.46061519839887</v>
      </c>
      <c r="P33" s="50" t="s">
        <v>113</v>
      </c>
      <c r="Q33" s="50" t="s">
        <v>113</v>
      </c>
      <c r="R33" s="54">
        <v>39130457.090000004</v>
      </c>
      <c r="S33" s="54">
        <v>39130457.090000004</v>
      </c>
      <c r="T33" s="54" t="s">
        <v>113</v>
      </c>
      <c r="U33" s="54" t="s">
        <v>113</v>
      </c>
      <c r="V33" s="55">
        <v>38995224.740000002</v>
      </c>
      <c r="W33" s="55">
        <v>38995224.740000002</v>
      </c>
      <c r="X33" s="55" t="s">
        <v>113</v>
      </c>
      <c r="Y33" s="55" t="s">
        <v>113</v>
      </c>
      <c r="Z33" s="50">
        <f t="shared" si="6"/>
        <v>99.654406413681883</v>
      </c>
      <c r="AA33" s="50">
        <f t="shared" si="11"/>
        <v>99.654406413681883</v>
      </c>
      <c r="AB33" s="50" t="s">
        <v>113</v>
      </c>
      <c r="AC33" s="50" t="s">
        <v>113</v>
      </c>
      <c r="AD33" s="56">
        <f t="shared" si="12"/>
        <v>97.479809379927559</v>
      </c>
      <c r="AE33" s="56">
        <f t="shared" si="16"/>
        <v>97.479809379927559</v>
      </c>
      <c r="AF33" s="56" t="s">
        <v>113</v>
      </c>
      <c r="AG33" s="57" t="s">
        <v>113</v>
      </c>
    </row>
    <row r="34" spans="1:33" s="11" customFormat="1" ht="16.5" customHeight="1" x14ac:dyDescent="0.25">
      <c r="A34" s="19" t="s">
        <v>89</v>
      </c>
      <c r="B34" s="58" t="s">
        <v>44</v>
      </c>
      <c r="C34" s="59" t="s">
        <v>90</v>
      </c>
      <c r="D34" s="59" t="s">
        <v>45</v>
      </c>
      <c r="E34" s="60" t="s">
        <v>44</v>
      </c>
      <c r="F34" s="25">
        <v>109410</v>
      </c>
      <c r="G34" s="21">
        <v>109410</v>
      </c>
      <c r="H34" s="54" t="s">
        <v>113</v>
      </c>
      <c r="I34" s="54" t="s">
        <v>113</v>
      </c>
      <c r="J34" s="55">
        <v>109410</v>
      </c>
      <c r="K34" s="55">
        <v>109410</v>
      </c>
      <c r="L34" s="55" t="s">
        <v>113</v>
      </c>
      <c r="M34" s="55" t="s">
        <v>113</v>
      </c>
      <c r="N34" s="50">
        <f t="shared" si="10"/>
        <v>100</v>
      </c>
      <c r="O34" s="50">
        <f t="shared" si="17"/>
        <v>100</v>
      </c>
      <c r="P34" s="50" t="s">
        <v>113</v>
      </c>
      <c r="Q34" s="50" t="s">
        <v>113</v>
      </c>
      <c r="R34" s="54">
        <v>1522894.67</v>
      </c>
      <c r="S34" s="54">
        <v>1522894.67</v>
      </c>
      <c r="T34" s="54" t="s">
        <v>113</v>
      </c>
      <c r="U34" s="54" t="s">
        <v>113</v>
      </c>
      <c r="V34" s="55">
        <v>1323070.92</v>
      </c>
      <c r="W34" s="55">
        <v>1323070.92</v>
      </c>
      <c r="X34" s="55" t="s">
        <v>113</v>
      </c>
      <c r="Y34" s="55" t="s">
        <v>113</v>
      </c>
      <c r="Z34" s="50">
        <f t="shared" si="6"/>
        <v>86.878688727697764</v>
      </c>
      <c r="AA34" s="50">
        <f t="shared" si="11"/>
        <v>86.878688727697764</v>
      </c>
      <c r="AB34" s="50" t="s">
        <v>113</v>
      </c>
      <c r="AC34" s="50" t="s">
        <v>113</v>
      </c>
      <c r="AD34" s="56">
        <f t="shared" si="12"/>
        <v>1209.2778722237456</v>
      </c>
      <c r="AE34" s="56">
        <f t="shared" si="16"/>
        <v>1209.2778722237456</v>
      </c>
      <c r="AF34" s="56" t="s">
        <v>113</v>
      </c>
      <c r="AG34" s="57" t="s">
        <v>113</v>
      </c>
    </row>
    <row r="35" spans="1:33" s="11" customFormat="1" ht="16.5" customHeight="1" x14ac:dyDescent="0.25">
      <c r="A35" s="19" t="s">
        <v>91</v>
      </c>
      <c r="B35" s="58" t="s">
        <v>44</v>
      </c>
      <c r="C35" s="59" t="s">
        <v>92</v>
      </c>
      <c r="D35" s="59" t="s">
        <v>45</v>
      </c>
      <c r="E35" s="60" t="s">
        <v>44</v>
      </c>
      <c r="F35" s="25">
        <v>25841379.48</v>
      </c>
      <c r="G35" s="21">
        <v>25841379.48</v>
      </c>
      <c r="H35" s="54" t="s">
        <v>113</v>
      </c>
      <c r="I35" s="54" t="s">
        <v>113</v>
      </c>
      <c r="J35" s="55">
        <v>25241144.550000001</v>
      </c>
      <c r="K35" s="55">
        <v>25241144.550000001</v>
      </c>
      <c r="L35" s="55" t="s">
        <v>113</v>
      </c>
      <c r="M35" s="55" t="s">
        <v>113</v>
      </c>
      <c r="N35" s="50">
        <f t="shared" si="10"/>
        <v>97.677233405962113</v>
      </c>
      <c r="O35" s="50">
        <f t="shared" si="17"/>
        <v>97.677233405962113</v>
      </c>
      <c r="P35" s="50" t="s">
        <v>113</v>
      </c>
      <c r="Q35" s="50" t="s">
        <v>113</v>
      </c>
      <c r="R35" s="54">
        <v>25766521</v>
      </c>
      <c r="S35" s="54">
        <v>25766521</v>
      </c>
      <c r="T35" s="54" t="s">
        <v>113</v>
      </c>
      <c r="U35" s="54" t="s">
        <v>113</v>
      </c>
      <c r="V35" s="55">
        <v>25658832.829999998</v>
      </c>
      <c r="W35" s="55">
        <v>25658832.829999998</v>
      </c>
      <c r="X35" s="55" t="s">
        <v>113</v>
      </c>
      <c r="Y35" s="55" t="s">
        <v>113</v>
      </c>
      <c r="Z35" s="50">
        <f t="shared" si="6"/>
        <v>99.582061660555567</v>
      </c>
      <c r="AA35" s="50">
        <f t="shared" si="11"/>
        <v>99.582061660555567</v>
      </c>
      <c r="AB35" s="50" t="s">
        <v>113</v>
      </c>
      <c r="AC35" s="50" t="s">
        <v>113</v>
      </c>
      <c r="AD35" s="56">
        <f t="shared" si="12"/>
        <v>101.65479136325456</v>
      </c>
      <c r="AE35" s="56">
        <f t="shared" si="16"/>
        <v>101.65479136325456</v>
      </c>
      <c r="AF35" s="56" t="s">
        <v>113</v>
      </c>
      <c r="AG35" s="57" t="s">
        <v>113</v>
      </c>
    </row>
    <row r="36" spans="1:33" s="11" customFormat="1" ht="16.5" customHeight="1" x14ac:dyDescent="0.25">
      <c r="A36" s="19" t="s">
        <v>93</v>
      </c>
      <c r="B36" s="58" t="s">
        <v>44</v>
      </c>
      <c r="C36" s="59" t="s">
        <v>94</v>
      </c>
      <c r="D36" s="59" t="s">
        <v>45</v>
      </c>
      <c r="E36" s="60" t="s">
        <v>44</v>
      </c>
      <c r="F36" s="25">
        <v>66451340.890000001</v>
      </c>
      <c r="G36" s="21">
        <v>66451340.890000001</v>
      </c>
      <c r="H36" s="54">
        <v>275500</v>
      </c>
      <c r="I36" s="54">
        <v>622372.54</v>
      </c>
      <c r="J36" s="55">
        <v>65087423.390000001</v>
      </c>
      <c r="K36" s="55">
        <v>65087423.390000001</v>
      </c>
      <c r="L36" s="55">
        <v>275500</v>
      </c>
      <c r="M36" s="55">
        <v>622372.54</v>
      </c>
      <c r="N36" s="50">
        <f t="shared" si="10"/>
        <v>97.947494389529695</v>
      </c>
      <c r="O36" s="50">
        <f t="shared" si="17"/>
        <v>97.947494389529695</v>
      </c>
      <c r="P36" s="50">
        <f t="shared" ref="P36" si="30">L36*100/H36</f>
        <v>100</v>
      </c>
      <c r="Q36" s="50">
        <f t="shared" ref="Q36" si="31">M36*100/I36</f>
        <v>100</v>
      </c>
      <c r="R36" s="54">
        <v>63168227.869999997</v>
      </c>
      <c r="S36" s="54">
        <v>61817927.869999997</v>
      </c>
      <c r="T36" s="54" t="s">
        <v>113</v>
      </c>
      <c r="U36" s="54">
        <v>1350300</v>
      </c>
      <c r="V36" s="55">
        <v>63161319.960000001</v>
      </c>
      <c r="W36" s="55">
        <v>61811019.960000001</v>
      </c>
      <c r="X36" s="55" t="s">
        <v>113</v>
      </c>
      <c r="Y36" s="55">
        <v>1350300</v>
      </c>
      <c r="Z36" s="50">
        <f t="shared" si="6"/>
        <v>99.989064265006434</v>
      </c>
      <c r="AA36" s="50">
        <f t="shared" si="11"/>
        <v>99.988825393800767</v>
      </c>
      <c r="AB36" s="50" t="s">
        <v>113</v>
      </c>
      <c r="AC36" s="50">
        <f t="shared" si="15"/>
        <v>100</v>
      </c>
      <c r="AD36" s="56">
        <f t="shared" si="12"/>
        <v>97.040744079760387</v>
      </c>
      <c r="AE36" s="56">
        <f t="shared" si="16"/>
        <v>94.966149742373446</v>
      </c>
      <c r="AF36" s="56" t="s">
        <v>113</v>
      </c>
      <c r="AG36" s="56">
        <f t="shared" ref="AG36" si="32">Y36*100/M36</f>
        <v>216.96008631743294</v>
      </c>
    </row>
    <row r="37" spans="1:33" s="11" customFormat="1" ht="24.75" customHeight="1" x14ac:dyDescent="0.25">
      <c r="A37" s="19" t="s">
        <v>95</v>
      </c>
      <c r="B37" s="58" t="s">
        <v>44</v>
      </c>
      <c r="C37" s="59" t="s">
        <v>96</v>
      </c>
      <c r="D37" s="59" t="s">
        <v>45</v>
      </c>
      <c r="E37" s="60" t="s">
        <v>44</v>
      </c>
      <c r="F37" s="25">
        <v>30969231.149999999</v>
      </c>
      <c r="G37" s="21">
        <v>30969231.149999999</v>
      </c>
      <c r="H37" s="54" t="s">
        <v>113</v>
      </c>
      <c r="I37" s="54" t="s">
        <v>113</v>
      </c>
      <c r="J37" s="55">
        <v>30647694.600000001</v>
      </c>
      <c r="K37" s="55">
        <v>30647694.600000001</v>
      </c>
      <c r="L37" s="55" t="s">
        <v>113</v>
      </c>
      <c r="M37" s="55" t="s">
        <v>113</v>
      </c>
      <c r="N37" s="50">
        <f t="shared" si="10"/>
        <v>98.961754819024634</v>
      </c>
      <c r="O37" s="50">
        <f t="shared" si="17"/>
        <v>98.961754819024634</v>
      </c>
      <c r="P37" s="50" t="s">
        <v>113</v>
      </c>
      <c r="Q37" s="50" t="s">
        <v>113</v>
      </c>
      <c r="R37" s="54">
        <v>39343607</v>
      </c>
      <c r="S37" s="54">
        <v>39343607</v>
      </c>
      <c r="T37" s="54" t="s">
        <v>113</v>
      </c>
      <c r="U37" s="54" t="s">
        <v>113</v>
      </c>
      <c r="V37" s="55">
        <v>39268572.090000004</v>
      </c>
      <c r="W37" s="55">
        <v>39268572.090000004</v>
      </c>
      <c r="X37" s="55" t="s">
        <v>113</v>
      </c>
      <c r="Y37" s="55" t="s">
        <v>113</v>
      </c>
      <c r="Z37" s="50">
        <f t="shared" si="6"/>
        <v>99.809283093947144</v>
      </c>
      <c r="AA37" s="50">
        <f t="shared" si="11"/>
        <v>99.809283093947144</v>
      </c>
      <c r="AB37" s="50" t="s">
        <v>113</v>
      </c>
      <c r="AC37" s="50" t="s">
        <v>113</v>
      </c>
      <c r="AD37" s="56">
        <f t="shared" si="12"/>
        <v>128.12895913547769</v>
      </c>
      <c r="AE37" s="56">
        <f t="shared" si="16"/>
        <v>128.12895913547769</v>
      </c>
      <c r="AF37" s="56" t="s">
        <v>113</v>
      </c>
      <c r="AG37" s="57" t="s">
        <v>113</v>
      </c>
    </row>
    <row r="38" spans="1:33" s="11" customFormat="1" ht="16.5" customHeight="1" x14ac:dyDescent="0.25">
      <c r="A38" s="19" t="s">
        <v>97</v>
      </c>
      <c r="B38" s="58" t="s">
        <v>44</v>
      </c>
      <c r="C38" s="59" t="s">
        <v>98</v>
      </c>
      <c r="D38" s="59" t="s">
        <v>45</v>
      </c>
      <c r="E38" s="60" t="s">
        <v>44</v>
      </c>
      <c r="F38" s="25">
        <v>7446220.5999999996</v>
      </c>
      <c r="G38" s="21">
        <v>4721176.54</v>
      </c>
      <c r="H38" s="54">
        <v>549738</v>
      </c>
      <c r="I38" s="54">
        <v>2175306.06</v>
      </c>
      <c r="J38" s="55">
        <v>7446216.2300000004</v>
      </c>
      <c r="K38" s="55">
        <v>4721176.16</v>
      </c>
      <c r="L38" s="55">
        <v>549736.74</v>
      </c>
      <c r="M38" s="55">
        <v>2175303.33</v>
      </c>
      <c r="N38" s="50">
        <f t="shared" si="10"/>
        <v>99.999941312509605</v>
      </c>
      <c r="O38" s="50">
        <f t="shared" si="17"/>
        <v>99.999991951158847</v>
      </c>
      <c r="P38" s="50">
        <f t="shared" si="18"/>
        <v>99.999770799908319</v>
      </c>
      <c r="Q38" s="50">
        <f t="shared" si="18"/>
        <v>99.999874500418571</v>
      </c>
      <c r="R38" s="54">
        <v>7483940.8499999996</v>
      </c>
      <c r="S38" s="54">
        <v>4633753.93</v>
      </c>
      <c r="T38" s="54">
        <v>593015</v>
      </c>
      <c r="U38" s="54">
        <v>2257171.92</v>
      </c>
      <c r="V38" s="55">
        <v>7483930.5199999996</v>
      </c>
      <c r="W38" s="55">
        <v>4633753.93</v>
      </c>
      <c r="X38" s="55">
        <v>593007.24</v>
      </c>
      <c r="Y38" s="55">
        <v>2257169.35</v>
      </c>
      <c r="Z38" s="50">
        <f t="shared" si="6"/>
        <v>99.999861971116459</v>
      </c>
      <c r="AA38" s="50">
        <f t="shared" si="11"/>
        <v>100</v>
      </c>
      <c r="AB38" s="50">
        <f t="shared" si="11"/>
        <v>99.998691432763081</v>
      </c>
      <c r="AC38" s="50">
        <f t="shared" si="15"/>
        <v>99.99988614070655</v>
      </c>
      <c r="AD38" s="56">
        <f t="shared" si="12"/>
        <v>100.50648932068414</v>
      </c>
      <c r="AE38" s="56">
        <f t="shared" si="16"/>
        <v>98.148295529815599</v>
      </c>
      <c r="AF38" s="56">
        <f t="shared" si="20"/>
        <v>107.87113118908516</v>
      </c>
      <c r="AG38" s="57">
        <f t="shared" si="21"/>
        <v>103.76343008678242</v>
      </c>
    </row>
    <row r="39" spans="1:33" s="11" customFormat="1" ht="16.5" customHeight="1" x14ac:dyDescent="0.25">
      <c r="A39" s="19" t="s">
        <v>99</v>
      </c>
      <c r="B39" s="58" t="s">
        <v>44</v>
      </c>
      <c r="C39" s="59" t="s">
        <v>100</v>
      </c>
      <c r="D39" s="59" t="s">
        <v>45</v>
      </c>
      <c r="E39" s="60" t="s">
        <v>44</v>
      </c>
      <c r="F39" s="25">
        <v>3479498</v>
      </c>
      <c r="G39" s="21">
        <v>3434498</v>
      </c>
      <c r="H39" s="54">
        <v>45000</v>
      </c>
      <c r="I39" s="54" t="s">
        <v>113</v>
      </c>
      <c r="J39" s="55">
        <v>2114469.52</v>
      </c>
      <c r="K39" s="55">
        <v>2074469.52</v>
      </c>
      <c r="L39" s="55">
        <v>40000</v>
      </c>
      <c r="M39" s="55" t="s">
        <v>113</v>
      </c>
      <c r="N39" s="50">
        <f t="shared" si="10"/>
        <v>60.76938454915048</v>
      </c>
      <c r="O39" s="50">
        <f t="shared" si="17"/>
        <v>60.400952919465958</v>
      </c>
      <c r="P39" s="50">
        <f t="shared" si="18"/>
        <v>88.888888888888886</v>
      </c>
      <c r="Q39" s="50" t="s">
        <v>113</v>
      </c>
      <c r="R39" s="54">
        <v>3499498</v>
      </c>
      <c r="S39" s="54">
        <v>3454498</v>
      </c>
      <c r="T39" s="54">
        <v>45000</v>
      </c>
      <c r="U39" s="54" t="s">
        <v>113</v>
      </c>
      <c r="V39" s="55">
        <v>2088808</v>
      </c>
      <c r="W39" s="55">
        <v>2043808</v>
      </c>
      <c r="X39" s="55">
        <v>45000</v>
      </c>
      <c r="Y39" s="55" t="s">
        <v>113</v>
      </c>
      <c r="Z39" s="50">
        <f t="shared" si="6"/>
        <v>59.688789649258268</v>
      </c>
      <c r="AA39" s="50">
        <f t="shared" si="11"/>
        <v>59.163675879968665</v>
      </c>
      <c r="AB39" s="50">
        <f t="shared" si="11"/>
        <v>100</v>
      </c>
      <c r="AC39" s="50" t="s">
        <v>113</v>
      </c>
      <c r="AD39" s="56">
        <f t="shared" si="12"/>
        <v>98.786384965246512</v>
      </c>
      <c r="AE39" s="56">
        <f t="shared" si="16"/>
        <v>98.521958519785812</v>
      </c>
      <c r="AF39" s="56">
        <f t="shared" si="20"/>
        <v>112.5</v>
      </c>
      <c r="AG39" s="57" t="s">
        <v>113</v>
      </c>
    </row>
    <row r="40" spans="1:33" s="11" customFormat="1" ht="16.5" customHeight="1" x14ac:dyDescent="0.25">
      <c r="A40" s="19" t="s">
        <v>101</v>
      </c>
      <c r="B40" s="58" t="s">
        <v>44</v>
      </c>
      <c r="C40" s="59" t="s">
        <v>102</v>
      </c>
      <c r="D40" s="59" t="s">
        <v>45</v>
      </c>
      <c r="E40" s="60" t="s">
        <v>44</v>
      </c>
      <c r="F40" s="25">
        <v>15652081.199999999</v>
      </c>
      <c r="G40" s="21">
        <v>15652081.199999999</v>
      </c>
      <c r="H40" s="54" t="s">
        <v>113</v>
      </c>
      <c r="I40" s="54" t="s">
        <v>113</v>
      </c>
      <c r="J40" s="55">
        <v>15652081.199999999</v>
      </c>
      <c r="K40" s="55">
        <v>15652081.199999999</v>
      </c>
      <c r="L40" s="55" t="s">
        <v>113</v>
      </c>
      <c r="M40" s="55" t="s">
        <v>113</v>
      </c>
      <c r="N40" s="50">
        <f t="shared" si="10"/>
        <v>100</v>
      </c>
      <c r="O40" s="50">
        <f t="shared" si="17"/>
        <v>100</v>
      </c>
      <c r="P40" s="50" t="s">
        <v>113</v>
      </c>
      <c r="Q40" s="50" t="s">
        <v>113</v>
      </c>
      <c r="R40" s="54">
        <v>14741348.199999999</v>
      </c>
      <c r="S40" s="54">
        <v>14741348.199999999</v>
      </c>
      <c r="T40" s="54" t="s">
        <v>113</v>
      </c>
      <c r="U40" s="54" t="s">
        <v>113</v>
      </c>
      <c r="V40" s="55">
        <v>14355848.800000001</v>
      </c>
      <c r="W40" s="55">
        <v>14355848.800000001</v>
      </c>
      <c r="X40" s="55" t="s">
        <v>113</v>
      </c>
      <c r="Y40" s="55" t="s">
        <v>113</v>
      </c>
      <c r="Z40" s="50">
        <f t="shared" si="6"/>
        <v>97.384910831968554</v>
      </c>
      <c r="AA40" s="50">
        <f t="shared" si="11"/>
        <v>97.384910831968554</v>
      </c>
      <c r="AB40" s="50" t="s">
        <v>113</v>
      </c>
      <c r="AC40" s="50" t="s">
        <v>113</v>
      </c>
      <c r="AD40" s="56">
        <f t="shared" si="12"/>
        <v>91.718466167936825</v>
      </c>
      <c r="AE40" s="56">
        <f t="shared" si="16"/>
        <v>91.718466167936825</v>
      </c>
      <c r="AF40" s="56" t="s">
        <v>113</v>
      </c>
      <c r="AG40" s="57" t="s">
        <v>113</v>
      </c>
    </row>
    <row r="41" spans="1:33" s="11" customFormat="1" ht="16.5" customHeight="1" x14ac:dyDescent="0.25">
      <c r="A41" s="19" t="s">
        <v>103</v>
      </c>
      <c r="B41" s="58" t="s">
        <v>44</v>
      </c>
      <c r="C41" s="59" t="s">
        <v>104</v>
      </c>
      <c r="D41" s="59" t="s">
        <v>45</v>
      </c>
      <c r="E41" s="60" t="s">
        <v>44</v>
      </c>
      <c r="F41" s="25">
        <v>268859.48</v>
      </c>
      <c r="G41" s="21">
        <v>268859.48</v>
      </c>
      <c r="H41" s="54" t="s">
        <v>113</v>
      </c>
      <c r="I41" s="54" t="s">
        <v>113</v>
      </c>
      <c r="J41" s="55">
        <v>268859.48</v>
      </c>
      <c r="K41" s="55">
        <v>268859.48</v>
      </c>
      <c r="L41" s="55" t="s">
        <v>113</v>
      </c>
      <c r="M41" s="55" t="s">
        <v>113</v>
      </c>
      <c r="N41" s="50">
        <f t="shared" si="10"/>
        <v>100</v>
      </c>
      <c r="O41" s="50">
        <f t="shared" si="17"/>
        <v>100</v>
      </c>
      <c r="P41" s="50" t="s">
        <v>113</v>
      </c>
      <c r="Q41" s="50" t="s">
        <v>113</v>
      </c>
      <c r="R41" s="54" t="s">
        <v>113</v>
      </c>
      <c r="S41" s="54" t="s">
        <v>113</v>
      </c>
      <c r="T41" s="54" t="s">
        <v>113</v>
      </c>
      <c r="U41" s="54" t="s">
        <v>113</v>
      </c>
      <c r="V41" s="55" t="s">
        <v>113</v>
      </c>
      <c r="W41" s="55" t="s">
        <v>113</v>
      </c>
      <c r="X41" s="55" t="s">
        <v>113</v>
      </c>
      <c r="Y41" s="55" t="s">
        <v>113</v>
      </c>
      <c r="Z41" s="50" t="s">
        <v>113</v>
      </c>
      <c r="AA41" s="50" t="s">
        <v>113</v>
      </c>
      <c r="AB41" s="50" t="s">
        <v>113</v>
      </c>
      <c r="AC41" s="50" t="s">
        <v>113</v>
      </c>
      <c r="AD41" s="56" t="s">
        <v>113</v>
      </c>
      <c r="AE41" s="56" t="s">
        <v>113</v>
      </c>
      <c r="AF41" s="56" t="s">
        <v>113</v>
      </c>
      <c r="AG41" s="57" t="s">
        <v>113</v>
      </c>
    </row>
    <row r="42" spans="1:33" s="11" customFormat="1" ht="16.5" customHeight="1" x14ac:dyDescent="0.25">
      <c r="A42" s="19" t="s">
        <v>105</v>
      </c>
      <c r="B42" s="58" t="s">
        <v>44</v>
      </c>
      <c r="C42" s="59" t="s">
        <v>106</v>
      </c>
      <c r="D42" s="59" t="s">
        <v>45</v>
      </c>
      <c r="E42" s="60" t="s">
        <v>44</v>
      </c>
      <c r="F42" s="25">
        <v>40457899</v>
      </c>
      <c r="G42" s="21">
        <v>183712</v>
      </c>
      <c r="H42" s="54">
        <v>39728187</v>
      </c>
      <c r="I42" s="54">
        <v>696000</v>
      </c>
      <c r="J42" s="55">
        <v>40008183.789999999</v>
      </c>
      <c r="K42" s="55">
        <v>183712</v>
      </c>
      <c r="L42" s="55">
        <v>39278471.789999999</v>
      </c>
      <c r="M42" s="55">
        <v>696000</v>
      </c>
      <c r="N42" s="50">
        <f t="shared" si="10"/>
        <v>98.888436569580634</v>
      </c>
      <c r="O42" s="50">
        <f t="shared" si="17"/>
        <v>100</v>
      </c>
      <c r="P42" s="50">
        <f t="shared" si="18"/>
        <v>98.868019801658704</v>
      </c>
      <c r="Q42" s="50">
        <f t="shared" si="18"/>
        <v>100</v>
      </c>
      <c r="R42" s="54">
        <v>8416614</v>
      </c>
      <c r="S42" s="54" t="s">
        <v>113</v>
      </c>
      <c r="T42" s="54">
        <v>8416614</v>
      </c>
      <c r="U42" s="54" t="s">
        <v>113</v>
      </c>
      <c r="V42" s="55">
        <v>8416614</v>
      </c>
      <c r="W42" s="55" t="s">
        <v>113</v>
      </c>
      <c r="X42" s="55">
        <v>8416614</v>
      </c>
      <c r="Y42" s="55" t="s">
        <v>113</v>
      </c>
      <c r="Z42" s="50">
        <f t="shared" si="6"/>
        <v>100</v>
      </c>
      <c r="AA42" s="50" t="s">
        <v>113</v>
      </c>
      <c r="AB42" s="50">
        <f t="shared" si="11"/>
        <v>100</v>
      </c>
      <c r="AC42" s="50" t="s">
        <v>113</v>
      </c>
      <c r="AD42" s="56">
        <f t="shared" si="12"/>
        <v>21.037230893004754</v>
      </c>
      <c r="AE42" s="56" t="s">
        <v>113</v>
      </c>
      <c r="AF42" s="56">
        <f t="shared" si="20"/>
        <v>21.428058721324302</v>
      </c>
      <c r="AG42" s="57" t="s">
        <v>113</v>
      </c>
    </row>
    <row r="43" spans="1:33" s="11" customFormat="1" ht="16.5" customHeight="1" x14ac:dyDescent="0.25">
      <c r="A43" s="19" t="s">
        <v>107</v>
      </c>
      <c r="B43" s="58" t="s">
        <v>44</v>
      </c>
      <c r="C43" s="59" t="s">
        <v>108</v>
      </c>
      <c r="D43" s="59" t="s">
        <v>45</v>
      </c>
      <c r="E43" s="60" t="s">
        <v>44</v>
      </c>
      <c r="F43" s="25">
        <v>9014682.9499999993</v>
      </c>
      <c r="G43" s="21">
        <v>9148682.9499999993</v>
      </c>
      <c r="H43" s="54">
        <v>1157489</v>
      </c>
      <c r="I43" s="54" t="s">
        <v>113</v>
      </c>
      <c r="J43" s="55">
        <v>8769939.9700000007</v>
      </c>
      <c r="K43" s="55">
        <v>8903939.9700000007</v>
      </c>
      <c r="L43" s="55">
        <v>1157489</v>
      </c>
      <c r="M43" s="55" t="s">
        <v>113</v>
      </c>
      <c r="N43" s="50">
        <f t="shared" si="10"/>
        <v>97.285062809668773</v>
      </c>
      <c r="O43" s="50">
        <f t="shared" si="17"/>
        <v>97.324828269406822</v>
      </c>
      <c r="P43" s="50">
        <f t="shared" si="18"/>
        <v>100</v>
      </c>
      <c r="Q43" s="50" t="s">
        <v>113</v>
      </c>
      <c r="R43" s="54">
        <v>35664620</v>
      </c>
      <c r="S43" s="54">
        <v>33645572.700000003</v>
      </c>
      <c r="T43" s="54">
        <v>9415897.3000000007</v>
      </c>
      <c r="U43" s="54">
        <v>670150</v>
      </c>
      <c r="V43" s="55">
        <v>35554454.439999998</v>
      </c>
      <c r="W43" s="55">
        <v>33535407.140000001</v>
      </c>
      <c r="X43" s="55">
        <v>9415897.3000000007</v>
      </c>
      <c r="Y43" s="55">
        <v>670150</v>
      </c>
      <c r="Z43" s="50">
        <f t="shared" si="6"/>
        <v>99.691106872861681</v>
      </c>
      <c r="AA43" s="50">
        <f t="shared" si="11"/>
        <v>99.672570412213545</v>
      </c>
      <c r="AB43" s="50">
        <f t="shared" si="11"/>
        <v>100</v>
      </c>
      <c r="AC43" s="50">
        <f t="shared" si="15"/>
        <v>100</v>
      </c>
      <c r="AD43" s="56">
        <f t="shared" si="12"/>
        <v>405.41274582977559</v>
      </c>
      <c r="AE43" s="56">
        <f t="shared" ref="AE43" si="33">W43*100/K43</f>
        <v>376.63559337765838</v>
      </c>
      <c r="AF43" s="56">
        <f t="shared" si="20"/>
        <v>813.47617990322169</v>
      </c>
      <c r="AG43" s="56" t="s">
        <v>113</v>
      </c>
    </row>
    <row r="44" spans="1:33" s="11" customFormat="1" ht="16.5" customHeight="1" x14ac:dyDescent="0.25">
      <c r="A44" s="19" t="s">
        <v>109</v>
      </c>
      <c r="B44" s="58" t="s">
        <v>44</v>
      </c>
      <c r="C44" s="59" t="s">
        <v>110</v>
      </c>
      <c r="D44" s="59" t="s">
        <v>45</v>
      </c>
      <c r="E44" s="60" t="s">
        <v>44</v>
      </c>
      <c r="F44" s="25">
        <v>168004.2</v>
      </c>
      <c r="G44" s="21">
        <v>168004.2</v>
      </c>
      <c r="H44" s="54" t="s">
        <v>113</v>
      </c>
      <c r="I44" s="54" t="s">
        <v>113</v>
      </c>
      <c r="J44" s="55">
        <v>168004.2</v>
      </c>
      <c r="K44" s="55">
        <v>168004.2</v>
      </c>
      <c r="L44" s="55" t="s">
        <v>113</v>
      </c>
      <c r="M44" s="55" t="s">
        <v>113</v>
      </c>
      <c r="N44" s="50">
        <f t="shared" si="10"/>
        <v>100</v>
      </c>
      <c r="O44" s="50">
        <f t="shared" si="17"/>
        <v>100</v>
      </c>
      <c r="P44" s="50" t="s">
        <v>113</v>
      </c>
      <c r="Q44" s="50" t="s">
        <v>113</v>
      </c>
      <c r="R44" s="54">
        <v>369800</v>
      </c>
      <c r="S44" s="54">
        <v>369800</v>
      </c>
      <c r="T44" s="54" t="s">
        <v>113</v>
      </c>
      <c r="U44" s="54" t="s">
        <v>113</v>
      </c>
      <c r="V44" s="55">
        <v>369800</v>
      </c>
      <c r="W44" s="55">
        <v>369800</v>
      </c>
      <c r="X44" s="55" t="s">
        <v>113</v>
      </c>
      <c r="Y44" s="55" t="s">
        <v>113</v>
      </c>
      <c r="Z44" s="50">
        <f t="shared" si="6"/>
        <v>100</v>
      </c>
      <c r="AA44" s="50">
        <f t="shared" si="11"/>
        <v>100</v>
      </c>
      <c r="AB44" s="50" t="s">
        <v>113</v>
      </c>
      <c r="AC44" s="50" t="s">
        <v>113</v>
      </c>
      <c r="AD44" s="56">
        <f t="shared" si="12"/>
        <v>220.1135447804281</v>
      </c>
      <c r="AE44" s="56">
        <f t="shared" si="16"/>
        <v>220.1135447804281</v>
      </c>
      <c r="AF44" s="56" t="s">
        <v>113</v>
      </c>
      <c r="AG44" s="57" t="s">
        <v>113</v>
      </c>
    </row>
    <row r="45" spans="1:33" s="11" customFormat="1" ht="34.5" x14ac:dyDescent="0.25">
      <c r="A45" s="19" t="s">
        <v>111</v>
      </c>
      <c r="B45" s="58" t="s">
        <v>44</v>
      </c>
      <c r="C45" s="59" t="s">
        <v>112</v>
      </c>
      <c r="D45" s="59" t="s">
        <v>45</v>
      </c>
      <c r="E45" s="60" t="s">
        <v>44</v>
      </c>
      <c r="F45" s="25" t="s">
        <v>113</v>
      </c>
      <c r="G45" s="21">
        <v>55912629</v>
      </c>
      <c r="H45" s="54" t="s">
        <v>113</v>
      </c>
      <c r="I45" s="54" t="s">
        <v>113</v>
      </c>
      <c r="J45" s="55" t="s">
        <v>113</v>
      </c>
      <c r="K45" s="55">
        <v>55912629</v>
      </c>
      <c r="L45" s="55" t="s">
        <v>113</v>
      </c>
      <c r="M45" s="55" t="s">
        <v>113</v>
      </c>
      <c r="N45" s="50" t="s">
        <v>113</v>
      </c>
      <c r="O45" s="50">
        <f t="shared" si="17"/>
        <v>100</v>
      </c>
      <c r="P45" s="50" t="s">
        <v>113</v>
      </c>
      <c r="Q45" s="50" t="s">
        <v>113</v>
      </c>
      <c r="R45" s="54" t="s">
        <v>113</v>
      </c>
      <c r="S45" s="54">
        <v>30353528.550000001</v>
      </c>
      <c r="T45" s="54" t="s">
        <v>113</v>
      </c>
      <c r="U45" s="54" t="s">
        <v>113</v>
      </c>
      <c r="V45" s="55" t="s">
        <v>113</v>
      </c>
      <c r="W45" s="55">
        <v>30353528.550000001</v>
      </c>
      <c r="X45" s="55" t="s">
        <v>113</v>
      </c>
      <c r="Y45" s="55" t="s">
        <v>113</v>
      </c>
      <c r="Z45" s="50" t="s">
        <v>113</v>
      </c>
      <c r="AA45" s="50">
        <f t="shared" si="11"/>
        <v>100</v>
      </c>
      <c r="AB45" s="50" t="s">
        <v>113</v>
      </c>
      <c r="AC45" s="50" t="s">
        <v>113</v>
      </c>
      <c r="AD45" s="56" t="s">
        <v>113</v>
      </c>
      <c r="AE45" s="56">
        <f t="shared" si="16"/>
        <v>54.287428605798524</v>
      </c>
      <c r="AF45" s="56" t="s">
        <v>113</v>
      </c>
      <c r="AG45" s="57" t="s">
        <v>113</v>
      </c>
    </row>
    <row r="46" spans="1:33" s="11" customFormat="1" ht="15.75" thickBot="1" x14ac:dyDescent="0.3">
      <c r="A46" s="28"/>
      <c r="B46" s="27"/>
      <c r="C46" s="27"/>
      <c r="D46" s="27"/>
      <c r="E46" s="27"/>
      <c r="F46" s="29"/>
      <c r="G46" s="29"/>
      <c r="H46" s="29"/>
      <c r="I46" s="29"/>
      <c r="J46" s="39"/>
      <c r="K46" s="39"/>
      <c r="L46" s="39"/>
      <c r="M46" s="39"/>
      <c r="N46" s="64"/>
      <c r="O46" s="64"/>
      <c r="P46" s="64"/>
      <c r="Q46" s="64"/>
      <c r="R46" s="29"/>
      <c r="S46" s="29"/>
      <c r="T46" s="29"/>
      <c r="U46" s="29"/>
      <c r="V46" s="39"/>
      <c r="W46" s="39"/>
      <c r="X46" s="39"/>
      <c r="Y46" s="39"/>
      <c r="Z46" s="64"/>
      <c r="AA46" s="64"/>
      <c r="AB46" s="64"/>
      <c r="AC46" s="64"/>
      <c r="AD46" s="40"/>
      <c r="AE46" s="40"/>
      <c r="AF46" s="40"/>
      <c r="AG46" s="40"/>
    </row>
    <row r="47" spans="1:33" s="11" customFormat="1" ht="24" thickBot="1" x14ac:dyDescent="0.3">
      <c r="A47" s="30" t="s">
        <v>36</v>
      </c>
      <c r="B47" s="31"/>
      <c r="C47" s="31"/>
      <c r="D47" s="31"/>
      <c r="E47" s="31"/>
      <c r="F47" s="32">
        <v>-52770096.399999999</v>
      </c>
      <c r="G47" s="33">
        <v>-48618076.920000002</v>
      </c>
      <c r="H47" s="33">
        <v>-3894265.36</v>
      </c>
      <c r="I47" s="33">
        <v>-257754.12</v>
      </c>
      <c r="J47" s="34">
        <v>-27198064.300000001</v>
      </c>
      <c r="K47" s="34">
        <v>-29199792.699999999</v>
      </c>
      <c r="L47" s="34">
        <v>-242053.79</v>
      </c>
      <c r="M47" s="34">
        <v>2243782.19</v>
      </c>
      <c r="N47" s="35" t="s">
        <v>32</v>
      </c>
      <c r="O47" s="35" t="s">
        <v>32</v>
      </c>
      <c r="P47" s="35" t="s">
        <v>32</v>
      </c>
      <c r="Q47" s="35" t="s">
        <v>32</v>
      </c>
      <c r="R47" s="33">
        <v>-88829011.420000002</v>
      </c>
      <c r="S47" s="33">
        <v>-82883190.829999998</v>
      </c>
      <c r="T47" s="33">
        <v>-5548507.5499999998</v>
      </c>
      <c r="U47" s="33">
        <v>-397313.04</v>
      </c>
      <c r="V47" s="34">
        <v>-78690444.519999996</v>
      </c>
      <c r="W47" s="34">
        <v>-73818829.040000007</v>
      </c>
      <c r="X47" s="34">
        <v>-3010414.89</v>
      </c>
      <c r="Y47" s="34">
        <v>-1861200.59</v>
      </c>
      <c r="Z47" s="35" t="s">
        <v>32</v>
      </c>
      <c r="AA47" s="35" t="s">
        <v>32</v>
      </c>
      <c r="AB47" s="35" t="s">
        <v>32</v>
      </c>
      <c r="AC47" s="35" t="s">
        <v>32</v>
      </c>
      <c r="AD47" s="36" t="s">
        <v>32</v>
      </c>
      <c r="AE47" s="36" t="s">
        <v>32</v>
      </c>
      <c r="AF47" s="36" t="s">
        <v>32</v>
      </c>
      <c r="AG47" s="37" t="s">
        <v>32</v>
      </c>
    </row>
  </sheetData>
  <mergeCells count="13">
    <mergeCell ref="B7:E7"/>
    <mergeCell ref="B8:E8"/>
    <mergeCell ref="B6:E6"/>
    <mergeCell ref="A2:XFD2"/>
    <mergeCell ref="AD4:AG4"/>
    <mergeCell ref="A4:A5"/>
    <mergeCell ref="F4:I4"/>
    <mergeCell ref="J4:M4"/>
    <mergeCell ref="N4:Q4"/>
    <mergeCell ref="R4:U4"/>
    <mergeCell ref="V4:Y4"/>
    <mergeCell ref="Z4:AC4"/>
    <mergeCell ref="B4:E5"/>
  </mergeCells>
  <pageMargins left="0.78749999999999998" right="0.59027779999999996" top="0.59027779999999996" bottom="0.39374999999999999" header="0" footer="0"/>
  <pageSetup paperSize="9" scale="99" fitToWidth="3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Sazonenko</cp:lastModifiedBy>
  <dcterms:created xsi:type="dcterms:W3CDTF">2018-08-17T06:48:42Z</dcterms:created>
  <dcterms:modified xsi:type="dcterms:W3CDTF">2022-01-24T11:38:49Z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