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345" windowWidth="14310" windowHeight="11220"/>
  </bookViews>
  <sheets>
    <sheet name="МР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calcPr calcId="145621"/>
</workbook>
</file>

<file path=xl/calcChain.xml><?xml version="1.0" encoding="utf-8"?>
<calcChain xmlns="http://schemas.openxmlformats.org/spreadsheetml/2006/main">
  <c r="B4" i="11" l="1"/>
  <c r="D9" i="9" l="1"/>
  <c r="D10" i="9"/>
  <c r="D11" i="9"/>
  <c r="D12" i="9"/>
  <c r="D13" i="9"/>
  <c r="D9" i="7"/>
  <c r="D10" i="7"/>
  <c r="D11" i="7"/>
  <c r="D12" i="7"/>
  <c r="D13" i="7"/>
  <c r="D14" i="7"/>
  <c r="E10" i="6"/>
  <c r="D12" i="6"/>
  <c r="E12" i="3"/>
  <c r="D12" i="3"/>
  <c r="E12" i="2"/>
  <c r="D12" i="2"/>
  <c r="C7" i="11" l="1"/>
  <c r="B7" i="2"/>
  <c r="D18" i="1"/>
  <c r="C4" i="1"/>
  <c r="E5" i="1" s="1"/>
  <c r="D10" i="10" l="1"/>
  <c r="C7" i="6"/>
  <c r="B7" i="6"/>
  <c r="D14" i="6"/>
  <c r="E14" i="6"/>
  <c r="E9" i="5"/>
  <c r="D9" i="5"/>
  <c r="E12" i="6" l="1"/>
  <c r="E11" i="6"/>
  <c r="D11" i="5"/>
  <c r="E11" i="5"/>
  <c r="E12" i="11" l="1"/>
  <c r="D12" i="11"/>
  <c r="E13" i="8"/>
  <c r="D13" i="8"/>
  <c r="D10" i="6"/>
  <c r="D13" i="2"/>
  <c r="D11" i="2"/>
  <c r="E11" i="2"/>
  <c r="C7" i="9" l="1"/>
  <c r="B7" i="9"/>
  <c r="D8" i="7"/>
  <c r="C7" i="3"/>
  <c r="B7" i="3"/>
  <c r="D12" i="1"/>
  <c r="E12" i="1"/>
  <c r="E11" i="9" l="1"/>
  <c r="E12" i="9"/>
  <c r="D10" i="11"/>
  <c r="D13" i="11"/>
  <c r="D9" i="11"/>
  <c r="D10" i="5"/>
  <c r="D12" i="5"/>
  <c r="D11" i="6"/>
  <c r="D15" i="8"/>
  <c r="D13" i="3" l="1"/>
  <c r="D11" i="3"/>
  <c r="D8" i="11"/>
  <c r="D5" i="11"/>
  <c r="D6" i="11"/>
  <c r="D9" i="1"/>
  <c r="D8" i="1"/>
  <c r="D14" i="2" l="1"/>
  <c r="D10" i="2"/>
  <c r="D9" i="2"/>
  <c r="B7" i="8"/>
  <c r="B7" i="10"/>
  <c r="D11" i="10"/>
  <c r="E13" i="11" l="1"/>
  <c r="D11" i="11"/>
  <c r="B7" i="11"/>
  <c r="D7" i="11" s="1"/>
  <c r="C4" i="11"/>
  <c r="E6" i="11" s="1"/>
  <c r="D9" i="10"/>
  <c r="D8" i="10"/>
  <c r="C7" i="10"/>
  <c r="D6" i="10"/>
  <c r="D5" i="10"/>
  <c r="C4" i="10"/>
  <c r="E6" i="10" s="1"/>
  <c r="B4" i="10"/>
  <c r="D8" i="9"/>
  <c r="D6" i="9"/>
  <c r="D5" i="9"/>
  <c r="C4" i="9"/>
  <c r="E6" i="9" s="1"/>
  <c r="B4" i="9"/>
  <c r="D12" i="8"/>
  <c r="D9" i="8"/>
  <c r="D8" i="8"/>
  <c r="C7" i="8"/>
  <c r="D6" i="8"/>
  <c r="D5" i="8"/>
  <c r="C4" i="8"/>
  <c r="E6" i="8" s="1"/>
  <c r="B4" i="8"/>
  <c r="C7" i="7"/>
  <c r="B7" i="7"/>
  <c r="D6" i="7"/>
  <c r="D5" i="7"/>
  <c r="C4" i="7"/>
  <c r="E6" i="7" s="1"/>
  <c r="B4" i="7"/>
  <c r="D13" i="6"/>
  <c r="D9" i="6"/>
  <c r="D8" i="6"/>
  <c r="D6" i="6"/>
  <c r="D5" i="6"/>
  <c r="C4" i="6"/>
  <c r="E5" i="6" s="1"/>
  <c r="B4" i="6"/>
  <c r="D8" i="5"/>
  <c r="C7" i="5"/>
  <c r="B7" i="5"/>
  <c r="D6" i="5"/>
  <c r="D5" i="5"/>
  <c r="C4" i="5"/>
  <c r="E6" i="5" s="1"/>
  <c r="B4" i="5"/>
  <c r="D14" i="3"/>
  <c r="D10" i="3"/>
  <c r="D9" i="3"/>
  <c r="D8" i="3"/>
  <c r="D6" i="3"/>
  <c r="D5" i="3"/>
  <c r="C4" i="3"/>
  <c r="E6" i="3" s="1"/>
  <c r="B4" i="3"/>
  <c r="D8" i="2"/>
  <c r="C7" i="2"/>
  <c r="D6" i="2"/>
  <c r="D5" i="2"/>
  <c r="C4" i="2"/>
  <c r="E6" i="2" s="1"/>
  <c r="B4" i="2"/>
  <c r="D17" i="1"/>
  <c r="D16" i="1"/>
  <c r="D15" i="1"/>
  <c r="D14" i="1"/>
  <c r="D11" i="1"/>
  <c r="C7" i="1"/>
  <c r="E8" i="1" s="1"/>
  <c r="B7" i="1"/>
  <c r="E10" i="7" l="1"/>
  <c r="E14" i="7"/>
  <c r="E9" i="7"/>
  <c r="E12" i="7"/>
  <c r="E13" i="7"/>
  <c r="E11" i="7"/>
  <c r="E15" i="8"/>
  <c r="E10" i="8"/>
  <c r="E5" i="8"/>
  <c r="E12" i="5"/>
  <c r="E10" i="5"/>
  <c r="E8" i="9"/>
  <c r="E9" i="9"/>
  <c r="E13" i="9"/>
  <c r="E10" i="9"/>
  <c r="E14" i="2"/>
  <c r="E13" i="2"/>
  <c r="E10" i="2"/>
  <c r="E9" i="2"/>
  <c r="E13" i="3"/>
  <c r="E11" i="3"/>
  <c r="E11" i="10"/>
  <c r="E5" i="10"/>
  <c r="D7" i="9"/>
  <c r="E16" i="1"/>
  <c r="E11" i="1"/>
  <c r="E13" i="1"/>
  <c r="E17" i="1"/>
  <c r="E14" i="1"/>
  <c r="E18" i="1"/>
  <c r="E9" i="1"/>
  <c r="E15" i="1"/>
  <c r="E10" i="11"/>
  <c r="E8" i="11"/>
  <c r="E5" i="11"/>
  <c r="E9" i="11"/>
  <c r="E11" i="11"/>
  <c r="D4" i="11"/>
  <c r="E5" i="7"/>
  <c r="D7" i="10"/>
  <c r="E9" i="10"/>
  <c r="D4" i="10"/>
  <c r="E8" i="10"/>
  <c r="D4" i="9"/>
  <c r="E5" i="9"/>
  <c r="D7" i="8"/>
  <c r="E12" i="8"/>
  <c r="D4" i="8"/>
  <c r="E9" i="8"/>
  <c r="E8" i="8"/>
  <c r="E6" i="6"/>
  <c r="D4" i="6"/>
  <c r="D7" i="7"/>
  <c r="D4" i="7"/>
  <c r="E8" i="7"/>
  <c r="E5" i="5"/>
  <c r="D7" i="6"/>
  <c r="E9" i="6"/>
  <c r="E13" i="6"/>
  <c r="E8" i="6"/>
  <c r="D7" i="5"/>
  <c r="D4" i="5"/>
  <c r="E8" i="5"/>
  <c r="E10" i="3"/>
  <c r="E8" i="3"/>
  <c r="E5" i="3"/>
  <c r="D7" i="3"/>
  <c r="E9" i="3"/>
  <c r="E14" i="3"/>
  <c r="D4" i="3"/>
  <c r="E8" i="2"/>
  <c r="E5" i="2"/>
  <c r="E4" i="2" s="1"/>
  <c r="D7" i="2"/>
  <c r="D4" i="2"/>
  <c r="D7" i="1"/>
  <c r="D6" i="1"/>
  <c r="D5" i="1"/>
  <c r="B4" i="1"/>
  <c r="E7" i="2" l="1"/>
  <c r="D4" i="1"/>
  <c r="E6" i="1"/>
  <c r="E4" i="1"/>
</calcChain>
</file>

<file path=xl/sharedStrings.xml><?xml version="1.0" encoding="utf-8"?>
<sst xmlns="http://schemas.openxmlformats.org/spreadsheetml/2006/main" count="178" uniqueCount="34">
  <si>
    <t>Наименование КВД</t>
  </si>
  <si>
    <t>НАЛОГОВЫЕ И НЕНАЛОГОВЫЕ ДОХОДЫ</t>
  </si>
  <si>
    <t>БЕЗВОЗМЕЗДНЫЕ ПОСТУПЛЕНИЯ</t>
  </si>
  <si>
    <t>% исполнения к годовому плану</t>
  </si>
  <si>
    <t>Удельный вес к итоговым показателям</t>
  </si>
  <si>
    <t>Поступления всего, в т.ч.</t>
  </si>
  <si>
    <t>рублей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</si>
  <si>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</si>
  <si>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</si>
  <si>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</si>
  <si>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</si>
  <si>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</si>
  <si>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</si>
  <si>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</si>
  <si>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</si>
  <si>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Расходы всего, в т.ч.</t>
  </si>
  <si>
    <t>НАЦИОНАЛЬНАЯ БЕЗОПАСНОСТЬ И ПРАВООХРАНИТЕЛЬНАЯ ДЕЯТЕЛЬНОСТЬ</t>
  </si>
  <si>
    <t>ОХРАНА ОКРУЖАЮЩЕЙ СРЕДЫ</t>
  </si>
  <si>
    <t xml:space="preserve">НАЦИОНАЛЬНАЯ БЕЗОПАСНОСТЬ И ПРАВООХРАНИТЕЛЬНАЯ ДЕЯТЕЛЬНОСТЬ </t>
  </si>
  <si>
    <t xml:space="preserve">Анализ исполнения бюджета сельского поселения "Шошка" на 01.04.2021 год </t>
  </si>
  <si>
    <t>Бюджетные назначения 2021 год</t>
  </si>
  <si>
    <t>Исполнено на 01.04.2021 год</t>
  </si>
  <si>
    <t xml:space="preserve">Анализ исполнения бюджета сельского поселения "Чиньяворык" на 01.04.2021 год </t>
  </si>
  <si>
    <t xml:space="preserve">Анализ исполнения бюджета сельского поселения "Туръя" на 01.04.2021 год </t>
  </si>
  <si>
    <t xml:space="preserve">Анализ исполнения бюджета сельского "Тракт" на 01.04.2021 год </t>
  </si>
  <si>
    <t xml:space="preserve">Анализ исполнения бюджета сельского поселения "Серёгово" на 01.04.2021 год </t>
  </si>
  <si>
    <t xml:space="preserve">Анализ исполнения бюджета сельского поселения "Мещура" на 01.04.2021 год </t>
  </si>
  <si>
    <t xml:space="preserve">Анализ исполнения бюджета сельского поселения "Иоссер" на 01.04.2020 год </t>
  </si>
  <si>
    <t>МАССОВЫЙ СПОРТ</t>
  </si>
  <si>
    <t xml:space="preserve">Анализ исполнения бюджета городского поселения "Синдор" на 01.04.2021 год </t>
  </si>
  <si>
    <t xml:space="preserve">Анализ исполнения бюджета городского поселения "Емва" на 01.04.2021 год </t>
  </si>
  <si>
    <t xml:space="preserve">Анализ исполнения бюджета МР "Княжпогостский" на 01.04.2021 год </t>
  </si>
  <si>
    <t>-</t>
  </si>
  <si>
    <t>МЕЖБЮДЖЕТНЫЕ ТРАНСФЕРТЫ ОБЩЕГО ХАРАКТЕРА БЮДЖЕТАМ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</si>
</sst>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00"/>
      <name val="Arial"/>
    </font>
    <font>
      <b/>
      <u/>
      <sz val="12"/>
      <color theme="4"/>
      <name val="Arial"/>
      <family val="2"/>
      <charset val="204"/>
    </font>
    <font>
      <sz val="12"/>
      <color theme="4"/>
      <name val="Arial"/>
      <family val="2"/>
      <charset val="204"/>
    </font>
    <font>
      <b/>
      <sz val="12"/>
      <color theme="4"/>
      <name val="Arial"/>
      <family val="2"/>
      <charset val="204"/>
    </font>
    <font>
      <sz val="12"/>
      <color theme="3" tint="0.399975585192419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9CDE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5B3D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" fontId="2" fillId="3" borderId="2">
      <alignment horizontal="right" vertical="top" wrapText="1" shrinkToFit="1"/>
    </xf>
  </cellStyleXfs>
  <cellXfs count="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/>
    <xf numFmtId="0" fontId="5" fillId="2" borderId="1" xfId="0" applyFont="1" applyFill="1" applyBorder="1"/>
    <xf numFmtId="4" fontId="4" fillId="0" borderId="1" xfId="0" applyNumberFormat="1" applyFont="1" applyBorder="1"/>
    <xf numFmtId="4" fontId="5" fillId="2" borderId="1" xfId="0" applyNumberFormat="1" applyFont="1" applyFill="1" applyBorder="1"/>
    <xf numFmtId="4" fontId="4" fillId="0" borderId="3" xfId="0" applyNumberFormat="1" applyFont="1" applyBorder="1" applyAlignment="1" applyProtection="1">
      <alignment horizontal="right" vertical="center" wrapText="1"/>
    </xf>
    <xf numFmtId="4" fontId="6" fillId="4" borderId="1" xfId="2" applyNumberFormat="1" applyFont="1" applyFill="1" applyBorder="1" applyProtection="1">
      <alignment horizontal="right" vertical="top" wrapText="1" shrinkToFit="1"/>
    </xf>
    <xf numFmtId="0" fontId="3" fillId="0" borderId="0" xfId="0" applyFont="1" applyAlignment="1">
      <alignment horizontal="center"/>
    </xf>
  </cellXfs>
  <cellStyles count="3">
    <cellStyle name="ex6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8"/>
  <sheetViews>
    <sheetView tabSelected="1" workbookViewId="0">
      <selection sqref="A1:E1"/>
    </sheetView>
  </sheetViews>
  <sheetFormatPr defaultColWidth="9.140625" defaultRowHeight="15" x14ac:dyDescent="0.2"/>
  <cols>
    <col min="1" max="1" width="50.140625" style="1" customWidth="1"/>
    <col min="2" max="2" width="23.5703125" style="1" customWidth="1"/>
    <col min="3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ht="15.75" x14ac:dyDescent="0.25">
      <c r="A1" s="19" t="s">
        <v>31</v>
      </c>
      <c r="B1" s="19"/>
      <c r="C1" s="19"/>
      <c r="D1" s="19"/>
      <c r="E1" s="19"/>
    </row>
    <row r="2" spans="1:5" x14ac:dyDescent="0.2">
      <c r="E2" s="2" t="s">
        <v>6</v>
      </c>
    </row>
    <row r="3" spans="1:5" s="4" customFormat="1" ht="79.5" customHeight="1" x14ac:dyDescent="0.25">
      <c r="A3" s="3" t="s">
        <v>0</v>
      </c>
      <c r="B3" s="3" t="s">
        <v>20</v>
      </c>
      <c r="C3" s="3" t="s">
        <v>21</v>
      </c>
      <c r="D3" s="3" t="s">
        <v>3</v>
      </c>
      <c r="E3" s="3" t="s">
        <v>4</v>
      </c>
    </row>
    <row r="4" spans="1:5" s="7" customFormat="1" ht="15.75" x14ac:dyDescent="0.25">
      <c r="A4" s="5" t="s">
        <v>5</v>
      </c>
      <c r="B4" s="6">
        <f>SUM(B5:B6)</f>
        <v>640940818.63</v>
      </c>
      <c r="C4" s="6">
        <f>SUM(C5:C6)</f>
        <v>138721063.09</v>
      </c>
      <c r="D4" s="6">
        <f t="shared" ref="D4:D9" si="0">C4*100/B4</f>
        <v>21.643349753650249</v>
      </c>
      <c r="E4" s="6">
        <f>SUM(E5:E6)</f>
        <v>100</v>
      </c>
    </row>
    <row r="5" spans="1:5" x14ac:dyDescent="0.2">
      <c r="A5" s="8" t="s">
        <v>1</v>
      </c>
      <c r="B5" s="9">
        <v>259329486.41</v>
      </c>
      <c r="C5" s="9">
        <v>69596039.150000006</v>
      </c>
      <c r="D5" s="10">
        <f t="shared" si="0"/>
        <v>26.836917048441091</v>
      </c>
      <c r="E5" s="10">
        <f>C5*100/C4</f>
        <v>50.169770617204115</v>
      </c>
    </row>
    <row r="6" spans="1:5" x14ac:dyDescent="0.2">
      <c r="A6" s="8" t="s">
        <v>2</v>
      </c>
      <c r="B6" s="9">
        <v>381611332.22000003</v>
      </c>
      <c r="C6" s="9">
        <v>69125023.939999998</v>
      </c>
      <c r="D6" s="10">
        <f t="shared" si="0"/>
        <v>18.113986169611238</v>
      </c>
      <c r="E6" s="10">
        <f>C6*100/C4</f>
        <v>49.830229382795885</v>
      </c>
    </row>
    <row r="7" spans="1:5" s="7" customFormat="1" ht="15.75" x14ac:dyDescent="0.25">
      <c r="A7" s="5" t="s">
        <v>15</v>
      </c>
      <c r="B7" s="6">
        <f>SUM(B8:B18)</f>
        <v>778705310.60000002</v>
      </c>
      <c r="C7" s="6">
        <f>SUM(C8:C18)</f>
        <v>159425026.5</v>
      </c>
      <c r="D7" s="6">
        <f t="shared" si="0"/>
        <v>20.47308838527908</v>
      </c>
      <c r="E7" s="6">
        <v>100</v>
      </c>
    </row>
    <row r="8" spans="1:5" x14ac:dyDescent="0.2">
      <c r="A8" s="11" t="s">
        <v>7</v>
      </c>
      <c r="B8" s="9">
        <v>93967737.560000002</v>
      </c>
      <c r="C8" s="9">
        <v>16719105.550000001</v>
      </c>
      <c r="D8" s="10">
        <f t="shared" si="0"/>
        <v>17.792389158379564</v>
      </c>
      <c r="E8" s="10">
        <f>C8*100/C7</f>
        <v>10.487127345718209</v>
      </c>
    </row>
    <row r="9" spans="1:5" hidden="1" x14ac:dyDescent="0.2">
      <c r="A9" s="11" t="s">
        <v>8</v>
      </c>
      <c r="B9" s="9">
        <v>0</v>
      </c>
      <c r="C9" s="9">
        <v>0</v>
      </c>
      <c r="D9" s="10" t="e">
        <f t="shared" si="0"/>
        <v>#DIV/0!</v>
      </c>
      <c r="E9" s="10">
        <f>C9*100/C7</f>
        <v>0</v>
      </c>
    </row>
    <row r="10" spans="1:5" ht="34.5" customHeight="1" x14ac:dyDescent="0.2">
      <c r="A10" s="11" t="s">
        <v>16</v>
      </c>
      <c r="B10" s="9">
        <v>500</v>
      </c>
      <c r="C10" s="9">
        <v>0</v>
      </c>
      <c r="D10" s="10"/>
      <c r="E10" s="10"/>
    </row>
    <row r="11" spans="1:5" ht="16.5" customHeight="1" x14ac:dyDescent="0.2">
      <c r="A11" s="11" t="s">
        <v>9</v>
      </c>
      <c r="B11" s="9">
        <v>34255144.439999998</v>
      </c>
      <c r="C11" s="9">
        <v>1301442.6499999999</v>
      </c>
      <c r="D11" s="10">
        <f t="shared" ref="D11:D17" si="1">C11*100/B11</f>
        <v>3.7992618956243405</v>
      </c>
      <c r="E11" s="10">
        <f>C11*100/C7</f>
        <v>0.81633522576206052</v>
      </c>
    </row>
    <row r="12" spans="1:5" ht="20.25" customHeight="1" x14ac:dyDescent="0.2">
      <c r="A12" s="11" t="s">
        <v>10</v>
      </c>
      <c r="B12" s="9">
        <v>5869146</v>
      </c>
      <c r="C12" s="9">
        <v>0</v>
      </c>
      <c r="D12" s="10">
        <f t="shared" si="1"/>
        <v>0</v>
      </c>
      <c r="E12" s="10">
        <f>C12*100/C8</f>
        <v>0</v>
      </c>
    </row>
    <row r="13" spans="1:5" hidden="1" x14ac:dyDescent="0.2">
      <c r="A13" s="11" t="s">
        <v>17</v>
      </c>
      <c r="B13" s="9"/>
      <c r="C13" s="9"/>
      <c r="D13" s="10" t="s">
        <v>32</v>
      </c>
      <c r="E13" s="10">
        <f>C13*100/C7</f>
        <v>0</v>
      </c>
    </row>
    <row r="14" spans="1:5" x14ac:dyDescent="0.2">
      <c r="A14" s="11" t="s">
        <v>11</v>
      </c>
      <c r="B14" s="9">
        <v>453044502.10000002</v>
      </c>
      <c r="C14" s="9">
        <v>92628445.189999998</v>
      </c>
      <c r="D14" s="10">
        <f t="shared" si="1"/>
        <v>20.445771830502032</v>
      </c>
      <c r="E14" s="10">
        <f>C14*100/C7</f>
        <v>58.101571141968726</v>
      </c>
    </row>
    <row r="15" spans="1:5" x14ac:dyDescent="0.2">
      <c r="A15" s="11" t="s">
        <v>12</v>
      </c>
      <c r="B15" s="9">
        <v>105643990.06999999</v>
      </c>
      <c r="C15" s="9">
        <v>26312865.77</v>
      </c>
      <c r="D15" s="10">
        <f t="shared" si="1"/>
        <v>24.907110903862137</v>
      </c>
      <c r="E15" s="10">
        <f>C15*100/C7</f>
        <v>16.5048526869776</v>
      </c>
    </row>
    <row r="16" spans="1:5" x14ac:dyDescent="0.2">
      <c r="A16" s="11" t="s">
        <v>13</v>
      </c>
      <c r="B16" s="9">
        <v>23702137.039999999</v>
      </c>
      <c r="C16" s="9">
        <v>2702489.27</v>
      </c>
      <c r="D16" s="10">
        <f t="shared" si="1"/>
        <v>11.401880199406694</v>
      </c>
      <c r="E16" s="10">
        <f>C16*100/C7</f>
        <v>1.6951474491365381</v>
      </c>
    </row>
    <row r="17" spans="1:5" x14ac:dyDescent="0.2">
      <c r="A17" s="11" t="s">
        <v>14</v>
      </c>
      <c r="B17" s="9">
        <v>32085599.390000001</v>
      </c>
      <c r="C17" s="9">
        <v>14445578.07</v>
      </c>
      <c r="D17" s="10">
        <f t="shared" si="1"/>
        <v>45.021998481045053</v>
      </c>
      <c r="E17" s="10">
        <f>C17*100/C7</f>
        <v>9.0610479340268455</v>
      </c>
    </row>
    <row r="18" spans="1:5" ht="45" x14ac:dyDescent="0.2">
      <c r="A18" s="11" t="s">
        <v>33</v>
      </c>
      <c r="B18" s="9">
        <v>30136554</v>
      </c>
      <c r="C18" s="9">
        <v>5315100</v>
      </c>
      <c r="D18" s="10">
        <f>C18*100/B18</f>
        <v>17.636721172566713</v>
      </c>
      <c r="E18" s="10">
        <f>C18*100/C7</f>
        <v>3.333918216410019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3"/>
  <sheetViews>
    <sheetView workbookViewId="0">
      <selection activeCell="D22" sqref="D22"/>
    </sheetView>
  </sheetViews>
  <sheetFormatPr defaultColWidth="9.140625" defaultRowHeight="15" x14ac:dyDescent="0.2"/>
  <cols>
    <col min="1" max="1" width="50.140625" style="1" customWidth="1"/>
    <col min="2" max="2" width="22.42578125" style="1" customWidth="1"/>
    <col min="3" max="3" width="20.42578125" style="1" customWidth="1"/>
    <col min="4" max="4" width="16.5703125" style="1" customWidth="1"/>
    <col min="5" max="5" width="16.140625" style="1" customWidth="1"/>
    <col min="6" max="16384" width="9.140625" style="1"/>
  </cols>
  <sheetData>
    <row r="1" spans="1:5" ht="15.75" x14ac:dyDescent="0.25">
      <c r="A1" s="19" t="s">
        <v>19</v>
      </c>
      <c r="B1" s="19"/>
      <c r="C1" s="19"/>
      <c r="D1" s="19"/>
      <c r="E1" s="19"/>
    </row>
    <row r="2" spans="1:5" x14ac:dyDescent="0.2">
      <c r="E2" s="2" t="s">
        <v>6</v>
      </c>
    </row>
    <row r="3" spans="1:5" s="4" customFormat="1" ht="79.5" customHeight="1" x14ac:dyDescent="0.25">
      <c r="A3" s="3" t="s">
        <v>0</v>
      </c>
      <c r="B3" s="3" t="s">
        <v>20</v>
      </c>
      <c r="C3" s="3" t="s">
        <v>21</v>
      </c>
      <c r="D3" s="3" t="s">
        <v>3</v>
      </c>
      <c r="E3" s="3" t="s">
        <v>4</v>
      </c>
    </row>
    <row r="4" spans="1:5" s="7" customFormat="1" ht="15.75" x14ac:dyDescent="0.25">
      <c r="A4" s="14" t="s">
        <v>5</v>
      </c>
      <c r="B4" s="6">
        <f>SUM(B5:B6)</f>
        <v>6591370</v>
      </c>
      <c r="C4" s="6">
        <f>SUM(C5:C6)</f>
        <v>860822.82</v>
      </c>
      <c r="D4" s="6">
        <f t="shared" ref="D4:D8" si="0">C4*100/B4</f>
        <v>13.059846738993564</v>
      </c>
      <c r="E4" s="6">
        <v>100</v>
      </c>
    </row>
    <row r="5" spans="1:5" x14ac:dyDescent="0.2">
      <c r="A5" s="13" t="s">
        <v>1</v>
      </c>
      <c r="B5" s="18">
        <v>138200</v>
      </c>
      <c r="C5" s="18">
        <v>56522.82</v>
      </c>
      <c r="D5" s="10">
        <f t="shared" si="0"/>
        <v>40.89929088277858</v>
      </c>
      <c r="E5" s="10">
        <f>C5*100/C4</f>
        <v>6.5661386625414977</v>
      </c>
    </row>
    <row r="6" spans="1:5" x14ac:dyDescent="0.2">
      <c r="A6" s="13" t="s">
        <v>2</v>
      </c>
      <c r="B6" s="17">
        <v>6453170</v>
      </c>
      <c r="C6" s="17">
        <v>804300</v>
      </c>
      <c r="D6" s="10">
        <f t="shared" si="0"/>
        <v>12.463641900027428</v>
      </c>
      <c r="E6" s="10">
        <f>C6*100/C4</f>
        <v>93.433861337458509</v>
      </c>
    </row>
    <row r="7" spans="1:5" s="7" customFormat="1" ht="15.75" x14ac:dyDescent="0.25">
      <c r="A7" s="14" t="s">
        <v>15</v>
      </c>
      <c r="B7" s="6">
        <f>SUM(B8:B13)</f>
        <v>6597142</v>
      </c>
      <c r="C7" s="6">
        <f>SUM(C8:C13)</f>
        <v>630753.1399999999</v>
      </c>
      <c r="D7" s="6">
        <f t="shared" si="0"/>
        <v>9.5610059628851385</v>
      </c>
      <c r="E7" s="6">
        <v>100</v>
      </c>
    </row>
    <row r="8" spans="1:5" x14ac:dyDescent="0.2">
      <c r="A8" s="11" t="s">
        <v>7</v>
      </c>
      <c r="B8" s="9">
        <v>2187187</v>
      </c>
      <c r="C8" s="9">
        <v>414140.17</v>
      </c>
      <c r="D8" s="10">
        <f t="shared" si="0"/>
        <v>18.934831361013028</v>
      </c>
      <c r="E8" s="10">
        <f>C8*100/C7</f>
        <v>65.658043335305479</v>
      </c>
    </row>
    <row r="9" spans="1:5" ht="31.5" customHeight="1" x14ac:dyDescent="0.2">
      <c r="A9" s="11" t="s">
        <v>16</v>
      </c>
      <c r="B9" s="9">
        <v>12000</v>
      </c>
      <c r="C9" s="9">
        <v>1800</v>
      </c>
      <c r="D9" s="10">
        <f>C9*100/B9</f>
        <v>15</v>
      </c>
      <c r="E9" s="10">
        <f>C9*100/C7</f>
        <v>0.28537313345756793</v>
      </c>
    </row>
    <row r="10" spans="1:5" x14ac:dyDescent="0.2">
      <c r="A10" s="11" t="s">
        <v>9</v>
      </c>
      <c r="B10" s="9">
        <v>438482</v>
      </c>
      <c r="C10" s="9">
        <v>0</v>
      </c>
      <c r="D10" s="10">
        <f>C10*100/B10</f>
        <v>0</v>
      </c>
      <c r="E10" s="10">
        <f>C10*100/C7</f>
        <v>0</v>
      </c>
    </row>
    <row r="11" spans="1:5" x14ac:dyDescent="0.2">
      <c r="A11" s="11" t="s">
        <v>10</v>
      </c>
      <c r="B11" s="9">
        <v>3659391</v>
      </c>
      <c r="C11" s="9">
        <v>164799.65</v>
      </c>
      <c r="D11" s="10">
        <f t="shared" ref="D11:D13" si="1">C11*100/B11</f>
        <v>4.5034720258097591</v>
      </c>
      <c r="E11" s="10">
        <f>C11*100/C7</f>
        <v>26.127440285116936</v>
      </c>
    </row>
    <row r="12" spans="1:5" hidden="1" x14ac:dyDescent="0.2">
      <c r="A12" s="11" t="s">
        <v>17</v>
      </c>
      <c r="B12" s="9">
        <v>0</v>
      </c>
      <c r="C12" s="9">
        <v>0</v>
      </c>
      <c r="D12" s="10" t="e">
        <f t="shared" si="1"/>
        <v>#DIV/0!</v>
      </c>
      <c r="E12" s="10">
        <f>C12*100/C8</f>
        <v>0</v>
      </c>
    </row>
    <row r="13" spans="1:5" x14ac:dyDescent="0.2">
      <c r="A13" s="11" t="s">
        <v>13</v>
      </c>
      <c r="B13" s="9">
        <v>300082</v>
      </c>
      <c r="C13" s="9">
        <v>50013.32</v>
      </c>
      <c r="D13" s="10">
        <f t="shared" si="1"/>
        <v>16.666551142687666</v>
      </c>
      <c r="E13" s="10">
        <f>C13*100/C7</f>
        <v>7.9291432461200282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4"/>
  <sheetViews>
    <sheetView workbookViewId="0">
      <selection activeCell="B21" sqref="B21"/>
    </sheetView>
  </sheetViews>
  <sheetFormatPr defaultColWidth="9.140625" defaultRowHeight="15" x14ac:dyDescent="0.2"/>
  <cols>
    <col min="1" max="1" width="49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ht="15.75" x14ac:dyDescent="0.25">
      <c r="A1" s="19" t="s">
        <v>30</v>
      </c>
      <c r="B1" s="19"/>
      <c r="C1" s="19"/>
      <c r="D1" s="19"/>
      <c r="E1" s="19"/>
    </row>
    <row r="2" spans="1:5" x14ac:dyDescent="0.2">
      <c r="E2" s="2" t="s">
        <v>6</v>
      </c>
    </row>
    <row r="3" spans="1:5" s="12" customFormat="1" ht="79.5" customHeight="1" x14ac:dyDescent="0.2">
      <c r="A3" s="3" t="s">
        <v>0</v>
      </c>
      <c r="B3" s="3" t="s">
        <v>20</v>
      </c>
      <c r="C3" s="3" t="s">
        <v>21</v>
      </c>
      <c r="D3" s="3" t="s">
        <v>3</v>
      </c>
      <c r="E3" s="3" t="s">
        <v>4</v>
      </c>
    </row>
    <row r="4" spans="1:5" ht="15.75" x14ac:dyDescent="0.25">
      <c r="A4" s="14" t="s">
        <v>5</v>
      </c>
      <c r="B4" s="6">
        <f>SUM(B5:B6)</f>
        <v>57732653.299999997</v>
      </c>
      <c r="C4" s="6">
        <f>SUM(C5:C6)</f>
        <v>15455716.18</v>
      </c>
      <c r="D4" s="6">
        <f>C4*100/B4</f>
        <v>26.771186315803714</v>
      </c>
      <c r="E4" s="6">
        <f>SUM(E5:E6)</f>
        <v>100</v>
      </c>
    </row>
    <row r="5" spans="1:5" x14ac:dyDescent="0.2">
      <c r="A5" s="13" t="s">
        <v>1</v>
      </c>
      <c r="B5" s="9">
        <v>33956770</v>
      </c>
      <c r="C5" s="9">
        <v>8166983.4800000004</v>
      </c>
      <c r="D5" s="10">
        <f>C5*100/B5</f>
        <v>24.051119938674969</v>
      </c>
      <c r="E5" s="10">
        <f>C5*100/C4</f>
        <v>52.841184354615912</v>
      </c>
    </row>
    <row r="6" spans="1:5" x14ac:dyDescent="0.2">
      <c r="A6" s="13" t="s">
        <v>2</v>
      </c>
      <c r="B6" s="9">
        <v>23775883.300000001</v>
      </c>
      <c r="C6" s="9">
        <v>7288732.7000000002</v>
      </c>
      <c r="D6" s="10">
        <f>C6*100/B6</f>
        <v>30.655991232931395</v>
      </c>
      <c r="E6" s="10">
        <f>C6*100/C4</f>
        <v>47.158815645384088</v>
      </c>
    </row>
    <row r="7" spans="1:5" ht="15.75" x14ac:dyDescent="0.25">
      <c r="A7" s="14" t="s">
        <v>15</v>
      </c>
      <c r="B7" s="6">
        <f>SUM(B8:B14)</f>
        <v>64824389.460000001</v>
      </c>
      <c r="C7" s="6">
        <f>SUM(C8:C14)</f>
        <v>13378910.400000002</v>
      </c>
      <c r="D7" s="6">
        <f>C7*100/B7</f>
        <v>20.638698661798397</v>
      </c>
      <c r="E7" s="6">
        <f>SUM(E8:E14)</f>
        <v>99.999999999999972</v>
      </c>
    </row>
    <row r="8" spans="1:5" x14ac:dyDescent="0.2">
      <c r="A8" s="11" t="s">
        <v>7</v>
      </c>
      <c r="B8" s="9">
        <v>11261076</v>
      </c>
      <c r="C8" s="9">
        <v>1914128.05</v>
      </c>
      <c r="D8" s="10">
        <f>C8*100/B8</f>
        <v>16.99773671716628</v>
      </c>
      <c r="E8" s="10">
        <f>C8*100/C7</f>
        <v>14.307054855528442</v>
      </c>
    </row>
    <row r="9" spans="1:5" x14ac:dyDescent="0.2">
      <c r="A9" s="11" t="s">
        <v>9</v>
      </c>
      <c r="B9" s="9">
        <v>22614579.460000001</v>
      </c>
      <c r="C9" s="9">
        <v>1835153.31</v>
      </c>
      <c r="D9" s="10">
        <f>C9*100/B8</f>
        <v>16.296429488620802</v>
      </c>
      <c r="E9" s="10">
        <f>C9*100/C7</f>
        <v>13.716762091477941</v>
      </c>
    </row>
    <row r="10" spans="1:5" ht="19.5" customHeight="1" x14ac:dyDescent="0.2">
      <c r="A10" s="11" t="s">
        <v>10</v>
      </c>
      <c r="B10" s="9">
        <v>22184061</v>
      </c>
      <c r="C10" s="9">
        <v>2397884.44</v>
      </c>
      <c r="D10" s="10">
        <f>C10*100/B8</f>
        <v>21.293564131882246</v>
      </c>
      <c r="E10" s="10">
        <f>C10*100/C7</f>
        <v>17.922867919049668</v>
      </c>
    </row>
    <row r="11" spans="1:5" ht="0.75" hidden="1" customHeight="1" x14ac:dyDescent="0.2">
      <c r="A11" s="11" t="s">
        <v>17</v>
      </c>
      <c r="B11" s="9"/>
      <c r="C11" s="9"/>
      <c r="D11" s="10">
        <f>C11*100/B9</f>
        <v>0</v>
      </c>
      <c r="E11" s="10">
        <f>C11*100/C8</f>
        <v>0</v>
      </c>
    </row>
    <row r="12" spans="1:5" hidden="1" x14ac:dyDescent="0.2">
      <c r="A12" s="11" t="s">
        <v>12</v>
      </c>
      <c r="B12" s="9"/>
      <c r="C12" s="9"/>
      <c r="D12" s="10">
        <f>C12*100/B10</f>
        <v>0</v>
      </c>
      <c r="E12" s="10">
        <f>C12*100/C9</f>
        <v>0</v>
      </c>
    </row>
    <row r="13" spans="1:5" x14ac:dyDescent="0.2">
      <c r="A13" s="11" t="s">
        <v>13</v>
      </c>
      <c r="B13" s="9">
        <v>448273</v>
      </c>
      <c r="C13" s="9">
        <v>74711.899999999994</v>
      </c>
      <c r="D13" s="10">
        <f>C13*100/B10</f>
        <v>0.33678189038517337</v>
      </c>
      <c r="E13" s="10">
        <f>C13*100/C7</f>
        <v>0.55843037860542055</v>
      </c>
    </row>
    <row r="14" spans="1:5" x14ac:dyDescent="0.2">
      <c r="A14" s="11" t="s">
        <v>14</v>
      </c>
      <c r="B14" s="9">
        <v>8316400</v>
      </c>
      <c r="C14" s="9">
        <v>7157032.7000000002</v>
      </c>
      <c r="D14" s="10">
        <f>C14*100/B8</f>
        <v>63.555495940174808</v>
      </c>
      <c r="E14" s="10">
        <f>C14*100/C7</f>
        <v>53.494884755338511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4"/>
  <sheetViews>
    <sheetView workbookViewId="0">
      <selection activeCell="C26" sqref="C26"/>
    </sheetView>
  </sheetViews>
  <sheetFormatPr defaultColWidth="9.140625" defaultRowHeight="15" x14ac:dyDescent="0.2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ht="15.75" x14ac:dyDescent="0.25">
      <c r="A1" s="19" t="s">
        <v>29</v>
      </c>
      <c r="B1" s="19"/>
      <c r="C1" s="19"/>
      <c r="D1" s="19"/>
      <c r="E1" s="19"/>
    </row>
    <row r="2" spans="1:5" x14ac:dyDescent="0.2">
      <c r="E2" s="2" t="s">
        <v>6</v>
      </c>
    </row>
    <row r="3" spans="1:5" s="4" customFormat="1" ht="79.5" customHeight="1" x14ac:dyDescent="0.25">
      <c r="A3" s="3" t="s">
        <v>0</v>
      </c>
      <c r="B3" s="3" t="s">
        <v>20</v>
      </c>
      <c r="C3" s="3" t="s">
        <v>21</v>
      </c>
      <c r="D3" s="3" t="s">
        <v>3</v>
      </c>
      <c r="E3" s="3" t="s">
        <v>4</v>
      </c>
    </row>
    <row r="4" spans="1:5" s="7" customFormat="1" ht="15.75" x14ac:dyDescent="0.25">
      <c r="A4" s="14" t="s">
        <v>5</v>
      </c>
      <c r="B4" s="6">
        <f>SUM(B5:B6)</f>
        <v>23490291</v>
      </c>
      <c r="C4" s="6">
        <f>SUM(C5:C6)</f>
        <v>5736817.1699999999</v>
      </c>
      <c r="D4" s="6">
        <f>C4*100/B4</f>
        <v>24.422077912955611</v>
      </c>
      <c r="E4" s="6">
        <v>100</v>
      </c>
    </row>
    <row r="5" spans="1:5" x14ac:dyDescent="0.2">
      <c r="A5" s="13" t="s">
        <v>1</v>
      </c>
      <c r="B5" s="9">
        <v>21223680</v>
      </c>
      <c r="C5" s="9">
        <v>5637349.2000000002</v>
      </c>
      <c r="D5" s="10">
        <f>C5*100/B5</f>
        <v>26.561601004161389</v>
      </c>
      <c r="E5" s="10">
        <f>C5*100/C4</f>
        <v>98.26614711516072</v>
      </c>
    </row>
    <row r="6" spans="1:5" x14ac:dyDescent="0.2">
      <c r="A6" s="13" t="s">
        <v>2</v>
      </c>
      <c r="B6" s="9">
        <v>2266611</v>
      </c>
      <c r="C6" s="9">
        <v>99467.97</v>
      </c>
      <c r="D6" s="10">
        <f>C6*100/B6</f>
        <v>4.3884005680727745</v>
      </c>
      <c r="E6" s="10">
        <f>C6*100/C4</f>
        <v>1.7338528848392776</v>
      </c>
    </row>
    <row r="7" spans="1:5" s="7" customFormat="1" ht="15.75" x14ac:dyDescent="0.25">
      <c r="A7" s="14" t="s">
        <v>15</v>
      </c>
      <c r="B7" s="6">
        <f>SUM(B8:B14)</f>
        <v>28710939.309999999</v>
      </c>
      <c r="C7" s="6">
        <f>SUM(C8:C14)</f>
        <v>4441134.26</v>
      </c>
      <c r="D7" s="6">
        <f>C7*100/B7</f>
        <v>15.468439440618219</v>
      </c>
      <c r="E7" s="6">
        <v>100</v>
      </c>
    </row>
    <row r="8" spans="1:5" x14ac:dyDescent="0.2">
      <c r="A8" s="11" t="s">
        <v>7</v>
      </c>
      <c r="B8" s="9">
        <v>8391986.1999999993</v>
      </c>
      <c r="C8" s="9">
        <v>1162852.78</v>
      </c>
      <c r="D8" s="10">
        <f>C8*100/B8</f>
        <v>13.856705102780079</v>
      </c>
      <c r="E8" s="10">
        <f>C8*100/C7</f>
        <v>26.183688938960383</v>
      </c>
    </row>
    <row r="9" spans="1:5" ht="31.5" customHeight="1" x14ac:dyDescent="0.2">
      <c r="A9" s="11" t="s">
        <v>16</v>
      </c>
      <c r="B9" s="9">
        <v>151664</v>
      </c>
      <c r="C9" s="9">
        <v>38650</v>
      </c>
      <c r="D9" s="10">
        <f t="shared" ref="D9:D10" si="0">C9*100/B9</f>
        <v>25.483964553222915</v>
      </c>
      <c r="E9" s="10">
        <f>C9*100/C7</f>
        <v>0.87027317206122934</v>
      </c>
    </row>
    <row r="10" spans="1:5" x14ac:dyDescent="0.2">
      <c r="A10" s="11" t="s">
        <v>9</v>
      </c>
      <c r="B10" s="9">
        <v>1832347</v>
      </c>
      <c r="C10" s="9">
        <v>65000</v>
      </c>
      <c r="D10" s="10">
        <f t="shared" si="0"/>
        <v>3.5473630267629441</v>
      </c>
      <c r="E10" s="10">
        <f>C10*100/C7</f>
        <v>1.4635900694432058</v>
      </c>
    </row>
    <row r="11" spans="1:5" x14ac:dyDescent="0.2">
      <c r="A11" s="11" t="s">
        <v>10</v>
      </c>
      <c r="B11" s="9">
        <v>9752578.1099999994</v>
      </c>
      <c r="C11" s="9">
        <v>746195.92</v>
      </c>
      <c r="D11" s="10">
        <f t="shared" ref="D11:D13" si="1">C11*100/B11</f>
        <v>7.6512683270372701</v>
      </c>
      <c r="E11" s="10">
        <f>C11*100/C7</f>
        <v>16.801922128785183</v>
      </c>
    </row>
    <row r="12" spans="1:5" hidden="1" x14ac:dyDescent="0.2">
      <c r="A12" s="11" t="s">
        <v>17</v>
      </c>
      <c r="B12" s="9"/>
      <c r="C12" s="9"/>
      <c r="D12" s="10" t="e">
        <f t="shared" si="1"/>
        <v>#DIV/0!</v>
      </c>
      <c r="E12" s="10">
        <f>C12*100/C8</f>
        <v>0</v>
      </c>
    </row>
    <row r="13" spans="1:5" x14ac:dyDescent="0.2">
      <c r="A13" s="11" t="s">
        <v>13</v>
      </c>
      <c r="B13" s="9">
        <v>158750</v>
      </c>
      <c r="C13" s="9">
        <v>38435.56</v>
      </c>
      <c r="D13" s="10">
        <f t="shared" si="1"/>
        <v>24.211376377952757</v>
      </c>
      <c r="E13" s="10">
        <f>C13*100/C7</f>
        <v>0.86544467583828466</v>
      </c>
    </row>
    <row r="14" spans="1:5" x14ac:dyDescent="0.2">
      <c r="A14" s="11" t="s">
        <v>14</v>
      </c>
      <c r="B14" s="9">
        <v>8423614</v>
      </c>
      <c r="C14" s="9">
        <v>2390000</v>
      </c>
      <c r="D14" s="10">
        <f>C14*100/B14</f>
        <v>28.3726201129349</v>
      </c>
      <c r="E14" s="10">
        <f>C14*100/C7</f>
        <v>53.815081014911719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2"/>
  <sheetViews>
    <sheetView workbookViewId="0">
      <selection activeCell="B20" sqref="B20"/>
    </sheetView>
  </sheetViews>
  <sheetFormatPr defaultColWidth="9.140625" defaultRowHeight="15" x14ac:dyDescent="0.2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ht="15.75" x14ac:dyDescent="0.25">
      <c r="A1" s="19" t="s">
        <v>27</v>
      </c>
      <c r="B1" s="19"/>
      <c r="C1" s="19"/>
      <c r="D1" s="19"/>
      <c r="E1" s="19"/>
    </row>
    <row r="2" spans="1:5" x14ac:dyDescent="0.2">
      <c r="E2" s="2" t="s">
        <v>6</v>
      </c>
    </row>
    <row r="3" spans="1:5" s="12" customFormat="1" ht="79.5" customHeight="1" x14ac:dyDescent="0.2">
      <c r="A3" s="3" t="s">
        <v>0</v>
      </c>
      <c r="B3" s="3" t="s">
        <v>20</v>
      </c>
      <c r="C3" s="3" t="s">
        <v>21</v>
      </c>
      <c r="D3" s="3" t="s">
        <v>3</v>
      </c>
      <c r="E3" s="3" t="s">
        <v>4</v>
      </c>
    </row>
    <row r="4" spans="1:5" ht="15.75" x14ac:dyDescent="0.25">
      <c r="A4" s="14" t="s">
        <v>5</v>
      </c>
      <c r="B4" s="6">
        <f>SUM(B5:B6)</f>
        <v>5712189</v>
      </c>
      <c r="C4" s="6">
        <f>SUM(C5:C6)</f>
        <v>1032723.9400000001</v>
      </c>
      <c r="D4" s="6">
        <f t="shared" ref="D4:D9" si="0">C4*100/B4</f>
        <v>18.079302698142516</v>
      </c>
      <c r="E4" s="6">
        <v>100</v>
      </c>
    </row>
    <row r="5" spans="1:5" x14ac:dyDescent="0.2">
      <c r="A5" s="13" t="s">
        <v>1</v>
      </c>
      <c r="B5" s="9">
        <v>138000</v>
      </c>
      <c r="C5" s="9">
        <v>54813.51</v>
      </c>
      <c r="D5" s="10">
        <f t="shared" si="0"/>
        <v>39.719934782608696</v>
      </c>
      <c r="E5" s="10">
        <f>C5*100/C4</f>
        <v>5.3076633432163876</v>
      </c>
    </row>
    <row r="6" spans="1:5" x14ac:dyDescent="0.2">
      <c r="A6" s="13" t="s">
        <v>2</v>
      </c>
      <c r="B6" s="9">
        <v>5574189</v>
      </c>
      <c r="C6" s="9">
        <v>977910.43</v>
      </c>
      <c r="D6" s="10">
        <f t="shared" si="0"/>
        <v>17.543546334722414</v>
      </c>
      <c r="E6" s="10">
        <f>C6*100/C4</f>
        <v>94.69233665678361</v>
      </c>
    </row>
    <row r="7" spans="1:5" ht="15.75" x14ac:dyDescent="0.25">
      <c r="A7" s="14" t="s">
        <v>15</v>
      </c>
      <c r="B7" s="6">
        <f>SUM(B8:B12)</f>
        <v>8918652</v>
      </c>
      <c r="C7" s="6">
        <f>SUM(C8:C12)</f>
        <v>810391.44000000006</v>
      </c>
      <c r="D7" s="6">
        <f t="shared" si="0"/>
        <v>9.0864789880802608</v>
      </c>
      <c r="E7" s="6">
        <v>100</v>
      </c>
    </row>
    <row r="8" spans="1:5" x14ac:dyDescent="0.2">
      <c r="A8" s="11" t="s">
        <v>7</v>
      </c>
      <c r="B8" s="9">
        <v>3161506</v>
      </c>
      <c r="C8" s="9">
        <v>587820.43000000005</v>
      </c>
      <c r="D8" s="10">
        <f t="shared" si="0"/>
        <v>18.593051223056356</v>
      </c>
      <c r="E8" s="10">
        <f>C8*100/C7</f>
        <v>72.535370067581169</v>
      </c>
    </row>
    <row r="9" spans="1:5" ht="30.75" customHeight="1" x14ac:dyDescent="0.2">
      <c r="A9" s="11" t="s">
        <v>18</v>
      </c>
      <c r="B9" s="9">
        <v>10800</v>
      </c>
      <c r="C9" s="9">
        <v>2550</v>
      </c>
      <c r="D9" s="10">
        <f t="shared" si="0"/>
        <v>23.611111111111111</v>
      </c>
      <c r="E9" s="10">
        <f>C9*100/C8</f>
        <v>0.43380594988847188</v>
      </c>
    </row>
    <row r="10" spans="1:5" x14ac:dyDescent="0.2">
      <c r="A10" s="11" t="s">
        <v>10</v>
      </c>
      <c r="B10" s="9">
        <v>5000983</v>
      </c>
      <c r="C10" s="9">
        <v>200430.41</v>
      </c>
      <c r="D10" s="10">
        <f t="shared" ref="D10:D12" si="1">C10*100/B10</f>
        <v>4.0078202625363852</v>
      </c>
      <c r="E10" s="10">
        <f>C10*100/C7</f>
        <v>24.732542831400092</v>
      </c>
    </row>
    <row r="11" spans="1:5" x14ac:dyDescent="0.2">
      <c r="A11" s="11" t="s">
        <v>28</v>
      </c>
      <c r="B11" s="9">
        <v>667000</v>
      </c>
      <c r="C11" s="9"/>
      <c r="D11" s="10">
        <f t="shared" ref="D11" si="2">C11*100/B11</f>
        <v>0</v>
      </c>
      <c r="E11" s="10">
        <f>C11*100/C8</f>
        <v>0</v>
      </c>
    </row>
    <row r="12" spans="1:5" x14ac:dyDescent="0.2">
      <c r="A12" s="11" t="s">
        <v>13</v>
      </c>
      <c r="B12" s="9">
        <v>78363</v>
      </c>
      <c r="C12" s="9">
        <v>19590.599999999999</v>
      </c>
      <c r="D12" s="10">
        <f t="shared" si="1"/>
        <v>24.999808583132342</v>
      </c>
      <c r="E12" s="10">
        <f>C12*100/C7</f>
        <v>2.4174243498919479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4"/>
  <sheetViews>
    <sheetView workbookViewId="0">
      <selection activeCell="B18" sqref="B18"/>
    </sheetView>
  </sheetViews>
  <sheetFormatPr defaultColWidth="9.140625" defaultRowHeight="15" x14ac:dyDescent="0.2"/>
  <cols>
    <col min="1" max="1" width="50.140625" style="1" customWidth="1"/>
    <col min="2" max="3" width="20.5703125" style="1" customWidth="1"/>
    <col min="4" max="4" width="16.5703125" style="1" customWidth="1"/>
    <col min="5" max="5" width="16.140625" style="1" customWidth="1"/>
    <col min="6" max="16384" width="9.140625" style="1"/>
  </cols>
  <sheetData>
    <row r="1" spans="1:5" ht="24" customHeight="1" x14ac:dyDescent="0.25">
      <c r="A1" s="19" t="s">
        <v>26</v>
      </c>
      <c r="B1" s="19"/>
      <c r="C1" s="19"/>
      <c r="D1" s="19"/>
      <c r="E1" s="19"/>
    </row>
    <row r="2" spans="1:5" x14ac:dyDescent="0.2">
      <c r="E2" s="2" t="s">
        <v>6</v>
      </c>
    </row>
    <row r="3" spans="1:5" s="12" customFormat="1" ht="79.5" customHeight="1" x14ac:dyDescent="0.2">
      <c r="A3" s="3" t="s">
        <v>0</v>
      </c>
      <c r="B3" s="3" t="s">
        <v>20</v>
      </c>
      <c r="C3" s="3" t="s">
        <v>21</v>
      </c>
      <c r="D3" s="3" t="s">
        <v>3</v>
      </c>
      <c r="E3" s="3" t="s">
        <v>4</v>
      </c>
    </row>
    <row r="4" spans="1:5" ht="15.75" x14ac:dyDescent="0.25">
      <c r="A4" s="14" t="s">
        <v>5</v>
      </c>
      <c r="B4" s="6">
        <f>SUM(B5:B6)</f>
        <v>3625236</v>
      </c>
      <c r="C4" s="6">
        <f>SUM(C5:C6)</f>
        <v>645783.86</v>
      </c>
      <c r="D4" s="6">
        <f>C4*100/B4</f>
        <v>17.813567447746848</v>
      </c>
      <c r="E4" s="6">
        <v>100</v>
      </c>
    </row>
    <row r="5" spans="1:5" x14ac:dyDescent="0.2">
      <c r="A5" s="13" t="s">
        <v>1</v>
      </c>
      <c r="B5" s="9">
        <v>19500</v>
      </c>
      <c r="C5" s="9">
        <v>4098.1499999999996</v>
      </c>
      <c r="D5" s="10">
        <f>C5*100/B5</f>
        <v>21.016153846153845</v>
      </c>
      <c r="E5" s="10">
        <f>C5*100/C4</f>
        <v>0.6346008709477502</v>
      </c>
    </row>
    <row r="6" spans="1:5" x14ac:dyDescent="0.2">
      <c r="A6" s="13" t="s">
        <v>2</v>
      </c>
      <c r="B6" s="9">
        <v>3605736</v>
      </c>
      <c r="C6" s="9">
        <v>641685.71</v>
      </c>
      <c r="D6" s="10">
        <f>C6*100/B6</f>
        <v>17.796247700885477</v>
      </c>
      <c r="E6" s="10">
        <f>C6*100/C4</f>
        <v>99.36539912905225</v>
      </c>
    </row>
    <row r="7" spans="1:5" ht="15.75" x14ac:dyDescent="0.25">
      <c r="A7" s="14" t="s">
        <v>15</v>
      </c>
      <c r="B7" s="6">
        <f>SUM(B8:B14)</f>
        <v>6226019</v>
      </c>
      <c r="C7" s="6">
        <f>SUM(C8:C14)</f>
        <v>465885.17</v>
      </c>
      <c r="D7" s="6">
        <f>C7*100/B7</f>
        <v>7.4828742090250611</v>
      </c>
      <c r="E7" s="6">
        <v>100</v>
      </c>
    </row>
    <row r="8" spans="1:5" x14ac:dyDescent="0.2">
      <c r="A8" s="11" t="s">
        <v>7</v>
      </c>
      <c r="B8" s="9">
        <v>1910438</v>
      </c>
      <c r="C8" s="9">
        <v>292075.69</v>
      </c>
      <c r="D8" s="10">
        <f>C8*100/B8</f>
        <v>15.288415012682956</v>
      </c>
      <c r="E8" s="10">
        <f>C8*100/C7</f>
        <v>62.692635183043066</v>
      </c>
    </row>
    <row r="9" spans="1:5" ht="31.5" customHeight="1" x14ac:dyDescent="0.2">
      <c r="A9" s="11" t="s">
        <v>16</v>
      </c>
      <c r="B9" s="9">
        <v>12000</v>
      </c>
      <c r="C9" s="9">
        <v>0</v>
      </c>
      <c r="D9" s="10">
        <f t="shared" ref="D9:D13" si="0">C9*100/B9</f>
        <v>0</v>
      </c>
      <c r="E9" s="10">
        <f>C9*100/C7</f>
        <v>0</v>
      </c>
    </row>
    <row r="10" spans="1:5" hidden="1" x14ac:dyDescent="0.2">
      <c r="A10" s="11" t="s">
        <v>9</v>
      </c>
      <c r="B10" s="9">
        <v>0</v>
      </c>
      <c r="C10" s="9">
        <v>0</v>
      </c>
      <c r="D10" s="10" t="e">
        <f t="shared" si="0"/>
        <v>#DIV/0!</v>
      </c>
      <c r="E10" s="10">
        <f t="shared" ref="E10" si="1">C10*100/C8</f>
        <v>0</v>
      </c>
    </row>
    <row r="11" spans="1:5" x14ac:dyDescent="0.2">
      <c r="A11" s="11" t="s">
        <v>10</v>
      </c>
      <c r="B11" s="9">
        <v>3902650</v>
      </c>
      <c r="C11" s="9">
        <v>103489.74</v>
      </c>
      <c r="D11" s="10">
        <f t="shared" si="0"/>
        <v>2.6517812255774924</v>
      </c>
      <c r="E11" s="10">
        <f>C11*100/C7</f>
        <v>22.213572498991542</v>
      </c>
    </row>
    <row r="12" spans="1:5" x14ac:dyDescent="0.2">
      <c r="A12" s="11" t="s">
        <v>9</v>
      </c>
      <c r="B12" s="9">
        <v>63000</v>
      </c>
      <c r="C12" s="9">
        <v>13998</v>
      </c>
      <c r="D12" s="10">
        <f t="shared" si="0"/>
        <v>22.219047619047618</v>
      </c>
      <c r="E12" s="10">
        <f>C12*100/C7</f>
        <v>3.0046030441363909</v>
      </c>
    </row>
    <row r="13" spans="1:5" x14ac:dyDescent="0.2">
      <c r="A13" s="11" t="s">
        <v>13</v>
      </c>
      <c r="B13" s="9">
        <v>337931</v>
      </c>
      <c r="C13" s="9">
        <v>56321.74</v>
      </c>
      <c r="D13" s="10">
        <f t="shared" si="0"/>
        <v>16.666639047616229</v>
      </c>
      <c r="E13" s="10">
        <f>C13*100/C7</f>
        <v>12.089189273829</v>
      </c>
    </row>
    <row r="14" spans="1:5" hidden="1" x14ac:dyDescent="0.2">
      <c r="A14" s="11" t="s">
        <v>14</v>
      </c>
      <c r="B14" s="9"/>
      <c r="C14" s="9"/>
      <c r="D14" s="10" t="e">
        <f t="shared" ref="D14" si="2">C14*100/B14</f>
        <v>#DIV/0!</v>
      </c>
      <c r="E14" s="10">
        <f>C14*100/C8</f>
        <v>0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4"/>
  <sheetViews>
    <sheetView workbookViewId="0">
      <selection activeCell="B21" sqref="B21"/>
    </sheetView>
  </sheetViews>
  <sheetFormatPr defaultColWidth="9.140625" defaultRowHeight="15" x14ac:dyDescent="0.2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ht="15.75" x14ac:dyDescent="0.25">
      <c r="A1" s="19" t="s">
        <v>25</v>
      </c>
      <c r="B1" s="19"/>
      <c r="C1" s="19"/>
      <c r="D1" s="19"/>
      <c r="E1" s="19"/>
    </row>
    <row r="2" spans="1:5" x14ac:dyDescent="0.2">
      <c r="E2" s="2" t="s">
        <v>6</v>
      </c>
    </row>
    <row r="3" spans="1:5" s="12" customFormat="1" ht="79.5" customHeight="1" x14ac:dyDescent="0.2">
      <c r="A3" s="3" t="s">
        <v>0</v>
      </c>
      <c r="B3" s="3" t="s">
        <v>20</v>
      </c>
      <c r="C3" s="3" t="s">
        <v>21</v>
      </c>
      <c r="D3" s="3" t="s">
        <v>3</v>
      </c>
      <c r="E3" s="3" t="s">
        <v>4</v>
      </c>
    </row>
    <row r="4" spans="1:5" ht="15.75" x14ac:dyDescent="0.25">
      <c r="A4" s="14" t="s">
        <v>5</v>
      </c>
      <c r="B4" s="16">
        <f>SUM(B5:B6)</f>
        <v>5810156</v>
      </c>
      <c r="C4" s="16">
        <f>SUM(C5:C6)</f>
        <v>-843660.79</v>
      </c>
      <c r="D4" s="16">
        <f>C4*100/B4</f>
        <v>-14.520449881208009</v>
      </c>
      <c r="E4" s="16">
        <v>100</v>
      </c>
    </row>
    <row r="5" spans="1:5" x14ac:dyDescent="0.2">
      <c r="A5" s="13" t="s">
        <v>1</v>
      </c>
      <c r="B5" s="9">
        <v>482000</v>
      </c>
      <c r="C5" s="9">
        <v>100809.22</v>
      </c>
      <c r="D5" s="15">
        <f>C5*100/B5</f>
        <v>20.91477593360996</v>
      </c>
      <c r="E5" s="15">
        <f>C5*100/C4</f>
        <v>-11.949022782011713</v>
      </c>
    </row>
    <row r="6" spans="1:5" x14ac:dyDescent="0.2">
      <c r="A6" s="13" t="s">
        <v>2</v>
      </c>
      <c r="B6" s="9">
        <v>5328156</v>
      </c>
      <c r="C6" s="9">
        <v>-944470.01</v>
      </c>
      <c r="D6" s="15">
        <f>C6*100/B6</f>
        <v>-17.726020221630147</v>
      </c>
      <c r="E6" s="15">
        <f>C6*100/C4</f>
        <v>111.94902278201171</v>
      </c>
    </row>
    <row r="7" spans="1:5" ht="15.75" x14ac:dyDescent="0.25">
      <c r="A7" s="14" t="s">
        <v>15</v>
      </c>
      <c r="B7" s="16">
        <f>SUM(B8:B14)</f>
        <v>5833871.9699999997</v>
      </c>
      <c r="C7" s="16">
        <f>SUM(C8:C14)</f>
        <v>1047121.84</v>
      </c>
      <c r="D7" s="16">
        <f>C7*100/B7</f>
        <v>17.949002744398591</v>
      </c>
      <c r="E7" s="16">
        <v>100</v>
      </c>
    </row>
    <row r="8" spans="1:5" x14ac:dyDescent="0.2">
      <c r="A8" s="11" t="s">
        <v>7</v>
      </c>
      <c r="B8" s="9">
        <v>3272663.61</v>
      </c>
      <c r="C8" s="9">
        <v>449198.26</v>
      </c>
      <c r="D8" s="15">
        <f>C8*100/B8</f>
        <v>13.725769389417938</v>
      </c>
      <c r="E8" s="15">
        <f>C8*100/C7</f>
        <v>42.898375608324628</v>
      </c>
    </row>
    <row r="9" spans="1:5" ht="32.25" customHeight="1" x14ac:dyDescent="0.2">
      <c r="A9" s="11" t="s">
        <v>16</v>
      </c>
      <c r="B9" s="9">
        <v>17500</v>
      </c>
      <c r="C9" s="9">
        <v>1800</v>
      </c>
      <c r="D9" s="15">
        <f t="shared" ref="D9:D14" si="0">C9*100/B9</f>
        <v>10.285714285714286</v>
      </c>
      <c r="E9" s="15">
        <f>C9*100/C7</f>
        <v>0.17189976669763665</v>
      </c>
    </row>
    <row r="10" spans="1:5" hidden="1" x14ac:dyDescent="0.2">
      <c r="A10" s="11" t="s">
        <v>9</v>
      </c>
      <c r="B10" s="9"/>
      <c r="C10" s="9"/>
      <c r="D10" s="15" t="e">
        <f t="shared" si="0"/>
        <v>#DIV/0!</v>
      </c>
      <c r="E10" s="15">
        <f>C10*100/C7</f>
        <v>0</v>
      </c>
    </row>
    <row r="11" spans="1:5" ht="17.25" customHeight="1" x14ac:dyDescent="0.2">
      <c r="A11" s="11" t="s">
        <v>10</v>
      </c>
      <c r="B11" s="9">
        <v>950293.36</v>
      </c>
      <c r="C11" s="9">
        <v>185344.84</v>
      </c>
      <c r="D11" s="15">
        <f t="shared" si="0"/>
        <v>19.503960334943308</v>
      </c>
      <c r="E11" s="15">
        <f>C11*100/C7</f>
        <v>17.700408197005995</v>
      </c>
    </row>
    <row r="12" spans="1:5" hidden="1" x14ac:dyDescent="0.2">
      <c r="A12" s="11" t="s">
        <v>17</v>
      </c>
      <c r="B12" s="9"/>
      <c r="C12" s="9"/>
      <c r="D12" s="15" t="e">
        <f t="shared" si="0"/>
        <v>#DIV/0!</v>
      </c>
      <c r="E12" s="15">
        <f>C12*100/C7</f>
        <v>0</v>
      </c>
    </row>
    <row r="13" spans="1:5" x14ac:dyDescent="0.2">
      <c r="A13" s="11" t="s">
        <v>12</v>
      </c>
      <c r="B13" s="9">
        <v>1350300</v>
      </c>
      <c r="C13" s="9">
        <v>350000</v>
      </c>
      <c r="D13" s="15">
        <f t="shared" si="0"/>
        <v>25.920165889061689</v>
      </c>
      <c r="E13" s="15">
        <f>C13*100/C7</f>
        <v>33.424954635651567</v>
      </c>
    </row>
    <row r="14" spans="1:5" x14ac:dyDescent="0.2">
      <c r="A14" s="11" t="s">
        <v>13</v>
      </c>
      <c r="B14" s="9">
        <v>243115</v>
      </c>
      <c r="C14" s="9">
        <v>60778.74</v>
      </c>
      <c r="D14" s="15">
        <f t="shared" si="0"/>
        <v>24.999995886720278</v>
      </c>
      <c r="E14" s="15">
        <f>C14*100/C7</f>
        <v>5.8043617923201758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5"/>
  <sheetViews>
    <sheetView workbookViewId="0">
      <selection activeCell="B24" sqref="B24"/>
    </sheetView>
  </sheetViews>
  <sheetFormatPr defaultColWidth="9.140625" defaultRowHeight="15" x14ac:dyDescent="0.2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ht="15.75" x14ac:dyDescent="0.25">
      <c r="A1" s="19" t="s">
        <v>24</v>
      </c>
      <c r="B1" s="19"/>
      <c r="C1" s="19"/>
      <c r="D1" s="19"/>
      <c r="E1" s="19"/>
    </row>
    <row r="2" spans="1:5" x14ac:dyDescent="0.2">
      <c r="E2" s="2" t="s">
        <v>6</v>
      </c>
    </row>
    <row r="3" spans="1:5" s="12" customFormat="1" ht="79.5" customHeight="1" x14ac:dyDescent="0.2">
      <c r="A3" s="3" t="s">
        <v>0</v>
      </c>
      <c r="B3" s="3" t="s">
        <v>20</v>
      </c>
      <c r="C3" s="3" t="s">
        <v>21</v>
      </c>
      <c r="D3" s="3" t="s">
        <v>3</v>
      </c>
      <c r="E3" s="3" t="s">
        <v>4</v>
      </c>
    </row>
    <row r="4" spans="1:5" ht="15.75" x14ac:dyDescent="0.25">
      <c r="A4" s="14" t="s">
        <v>5</v>
      </c>
      <c r="B4" s="6">
        <f>SUM(B5:B6)</f>
        <v>7516367</v>
      </c>
      <c r="C4" s="6">
        <f>SUM(C5:C6)</f>
        <v>1631063.75</v>
      </c>
      <c r="D4" s="6">
        <f>C4*100/B4</f>
        <v>21.700161128374919</v>
      </c>
      <c r="E4" s="6">
        <v>100</v>
      </c>
    </row>
    <row r="5" spans="1:5" x14ac:dyDescent="0.2">
      <c r="A5" s="13" t="s">
        <v>1</v>
      </c>
      <c r="B5" s="9">
        <v>283200</v>
      </c>
      <c r="C5" s="9">
        <v>59699.65</v>
      </c>
      <c r="D5" s="10">
        <f>C5*100/B5</f>
        <v>21.08038488700565</v>
      </c>
      <c r="E5" s="10">
        <f>C5*100/C4</f>
        <v>3.6601665630788496</v>
      </c>
    </row>
    <row r="6" spans="1:5" x14ac:dyDescent="0.2">
      <c r="A6" s="13" t="s">
        <v>2</v>
      </c>
      <c r="B6" s="9">
        <v>7233167</v>
      </c>
      <c r="C6" s="9">
        <v>1571364.1</v>
      </c>
      <c r="D6" s="10">
        <f>C6*100/B6</f>
        <v>21.724427211482883</v>
      </c>
      <c r="E6" s="10">
        <f>C6*100/C4</f>
        <v>96.339833436921154</v>
      </c>
    </row>
    <row r="7" spans="1:5" ht="15.75" x14ac:dyDescent="0.25">
      <c r="A7" s="14" t="s">
        <v>15</v>
      </c>
      <c r="B7" s="6">
        <f>SUM(B8:B15)</f>
        <v>7537285.6399999997</v>
      </c>
      <c r="C7" s="6">
        <f>SUM(C8:C15)</f>
        <v>1529450.57</v>
      </c>
      <c r="D7" s="6">
        <f>C7*100/B7</f>
        <v>20.291795256946109</v>
      </c>
      <c r="E7" s="6">
        <v>100</v>
      </c>
    </row>
    <row r="8" spans="1:5" x14ac:dyDescent="0.2">
      <c r="A8" s="11" t="s">
        <v>7</v>
      </c>
      <c r="B8" s="9">
        <v>4188861</v>
      </c>
      <c r="C8" s="9">
        <v>769363.51</v>
      </c>
      <c r="D8" s="10">
        <f>C8*100/B8</f>
        <v>18.366890426777111</v>
      </c>
      <c r="E8" s="10">
        <f>C8*100/C7</f>
        <v>50.303260863147734</v>
      </c>
    </row>
    <row r="9" spans="1:5" ht="30.75" customHeight="1" x14ac:dyDescent="0.2">
      <c r="A9" s="11" t="s">
        <v>16</v>
      </c>
      <c r="B9" s="9">
        <v>17800</v>
      </c>
      <c r="C9" s="9">
        <v>4440</v>
      </c>
      <c r="D9" s="10">
        <f t="shared" ref="D9:D13" si="0">C9*100/B9</f>
        <v>24.943820224719101</v>
      </c>
      <c r="E9" s="10">
        <f>C9*100/C7</f>
        <v>0.29030032660682847</v>
      </c>
    </row>
    <row r="10" spans="1:5" hidden="1" x14ac:dyDescent="0.2">
      <c r="A10" s="11" t="s">
        <v>9</v>
      </c>
      <c r="B10" s="9">
        <v>0</v>
      </c>
      <c r="C10" s="9">
        <v>0</v>
      </c>
      <c r="D10" s="10">
        <v>0</v>
      </c>
      <c r="E10" s="10">
        <f>C10*100/C7</f>
        <v>0</v>
      </c>
    </row>
    <row r="11" spans="1:5" x14ac:dyDescent="0.2">
      <c r="A11" s="11" t="s">
        <v>9</v>
      </c>
      <c r="B11" s="9">
        <v>669317</v>
      </c>
      <c r="C11" s="9"/>
      <c r="D11" s="10"/>
      <c r="E11" s="10"/>
    </row>
    <row r="12" spans="1:5" ht="19.5" customHeight="1" x14ac:dyDescent="0.2">
      <c r="A12" s="11" t="s">
        <v>10</v>
      </c>
      <c r="B12" s="9">
        <v>1741192.64</v>
      </c>
      <c r="C12" s="9">
        <v>525618.52</v>
      </c>
      <c r="D12" s="10">
        <f t="shared" si="0"/>
        <v>30.187269801462062</v>
      </c>
      <c r="E12" s="10">
        <f>C12*100/C7</f>
        <v>34.366492798783291</v>
      </c>
    </row>
    <row r="13" spans="1:5" ht="1.5" hidden="1" customHeight="1" x14ac:dyDescent="0.2">
      <c r="A13" s="11" t="s">
        <v>17</v>
      </c>
      <c r="B13" s="9">
        <v>0</v>
      </c>
      <c r="C13" s="9">
        <v>0</v>
      </c>
      <c r="D13" s="10" t="e">
        <f t="shared" si="0"/>
        <v>#DIV/0!</v>
      </c>
      <c r="E13" s="10">
        <f>C13*100/C8</f>
        <v>0</v>
      </c>
    </row>
    <row r="14" spans="1:5" hidden="1" x14ac:dyDescent="0.2"/>
    <row r="15" spans="1:5" x14ac:dyDescent="0.2">
      <c r="A15" s="11" t="s">
        <v>13</v>
      </c>
      <c r="B15" s="9">
        <v>920115</v>
      </c>
      <c r="C15" s="9">
        <v>230028.54</v>
      </c>
      <c r="D15" s="10">
        <f>C15*100/B15</f>
        <v>24.999977176765949</v>
      </c>
      <c r="E15" s="10">
        <f>C15*100/C7</f>
        <v>15.039946011462142</v>
      </c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3"/>
  <sheetViews>
    <sheetView workbookViewId="0">
      <selection activeCell="B17" sqref="B17"/>
    </sheetView>
  </sheetViews>
  <sheetFormatPr defaultColWidth="9.140625" defaultRowHeight="15" x14ac:dyDescent="0.2"/>
  <cols>
    <col min="1" max="1" width="50.140625" style="1" customWidth="1"/>
    <col min="2" max="2" width="20.85546875" style="1" customWidth="1"/>
    <col min="3" max="3" width="19.42578125" style="1" customWidth="1"/>
    <col min="4" max="4" width="16.5703125" style="1" customWidth="1"/>
    <col min="5" max="5" width="16.140625" style="1" customWidth="1"/>
    <col min="6" max="16384" width="9.140625" style="1"/>
  </cols>
  <sheetData>
    <row r="1" spans="1:5" ht="15.75" x14ac:dyDescent="0.25">
      <c r="A1" s="19" t="s">
        <v>23</v>
      </c>
      <c r="B1" s="19"/>
      <c r="C1" s="19"/>
      <c r="D1" s="19"/>
      <c r="E1" s="19"/>
    </row>
    <row r="2" spans="1:5" x14ac:dyDescent="0.2">
      <c r="E2" s="2" t="s">
        <v>6</v>
      </c>
    </row>
    <row r="3" spans="1:5" s="12" customFormat="1" ht="79.5" customHeight="1" x14ac:dyDescent="0.2">
      <c r="A3" s="3" t="s">
        <v>0</v>
      </c>
      <c r="B3" s="3" t="s">
        <v>20</v>
      </c>
      <c r="C3" s="3" t="s">
        <v>21</v>
      </c>
      <c r="D3" s="3" t="s">
        <v>3</v>
      </c>
      <c r="E3" s="3" t="s">
        <v>4</v>
      </c>
    </row>
    <row r="4" spans="1:5" ht="15.75" x14ac:dyDescent="0.25">
      <c r="A4" s="14" t="s">
        <v>5</v>
      </c>
      <c r="B4" s="6">
        <f>SUM(B5:B6)</f>
        <v>4964196</v>
      </c>
      <c r="C4" s="6">
        <f>SUM(C5:C6)</f>
        <v>1033702.45</v>
      </c>
      <c r="D4" s="6">
        <f t="shared" ref="D4:D13" si="0">C4*100/B4</f>
        <v>20.823159480407302</v>
      </c>
      <c r="E4" s="6">
        <v>100</v>
      </c>
    </row>
    <row r="5" spans="1:5" x14ac:dyDescent="0.2">
      <c r="A5" s="13" t="s">
        <v>1</v>
      </c>
      <c r="B5" s="9">
        <v>66700</v>
      </c>
      <c r="C5" s="9">
        <v>14024.2</v>
      </c>
      <c r="D5" s="10">
        <f t="shared" si="0"/>
        <v>21.025787106446778</v>
      </c>
      <c r="E5" s="10">
        <f>C5*100/C4</f>
        <v>1.3566960202135538</v>
      </c>
    </row>
    <row r="6" spans="1:5" x14ac:dyDescent="0.2">
      <c r="A6" s="13" t="s">
        <v>2</v>
      </c>
      <c r="B6" s="9">
        <v>4897496</v>
      </c>
      <c r="C6" s="9">
        <v>1019678.25</v>
      </c>
      <c r="D6" s="10">
        <f t="shared" si="0"/>
        <v>20.820399853312797</v>
      </c>
      <c r="E6" s="10">
        <f>C6*100/C4</f>
        <v>98.643303979786452</v>
      </c>
    </row>
    <row r="7" spans="1:5" ht="15.75" x14ac:dyDescent="0.25">
      <c r="A7" s="14" t="s">
        <v>15</v>
      </c>
      <c r="B7" s="6">
        <f>SUM(B8:B13)</f>
        <v>4966747</v>
      </c>
      <c r="C7" s="6">
        <f>SUM(C8:C13)</f>
        <v>792775.83000000007</v>
      </c>
      <c r="D7" s="6">
        <f t="shared" si="0"/>
        <v>15.961671291088514</v>
      </c>
      <c r="E7" s="6">
        <v>100</v>
      </c>
    </row>
    <row r="8" spans="1:5" x14ac:dyDescent="0.2">
      <c r="A8" s="11" t="s">
        <v>7</v>
      </c>
      <c r="B8" s="9">
        <v>2826970</v>
      </c>
      <c r="C8" s="9">
        <v>499248.06</v>
      </c>
      <c r="D8" s="10">
        <f t="shared" si="0"/>
        <v>17.660182456835411</v>
      </c>
      <c r="E8" s="10">
        <f>C8*100/C7</f>
        <v>62.974682262954452</v>
      </c>
    </row>
    <row r="9" spans="1:5" ht="32.25" customHeight="1" x14ac:dyDescent="0.2">
      <c r="A9" s="11" t="s">
        <v>16</v>
      </c>
      <c r="B9" s="9">
        <v>18600</v>
      </c>
      <c r="C9" s="9">
        <v>5400</v>
      </c>
      <c r="D9" s="10">
        <f t="shared" si="0"/>
        <v>29.032258064516128</v>
      </c>
      <c r="E9" s="10">
        <f>C9*100/C7</f>
        <v>0.68115093771211455</v>
      </c>
    </row>
    <row r="10" spans="1:5" x14ac:dyDescent="0.2">
      <c r="A10" s="11" t="s">
        <v>9</v>
      </c>
      <c r="B10" s="9">
        <v>689372</v>
      </c>
      <c r="C10" s="9">
        <v>30504</v>
      </c>
      <c r="D10" s="10">
        <f t="shared" si="0"/>
        <v>4.4248968626518046</v>
      </c>
      <c r="E10" s="10">
        <f>C10*100/C7</f>
        <v>3.8477459636982116</v>
      </c>
    </row>
    <row r="11" spans="1:5" ht="21" customHeight="1" x14ac:dyDescent="0.2">
      <c r="A11" s="11" t="s">
        <v>10</v>
      </c>
      <c r="B11" s="9">
        <v>1087523</v>
      </c>
      <c r="C11" s="9">
        <v>171553.38</v>
      </c>
      <c r="D11" s="10">
        <f t="shared" si="0"/>
        <v>15.774689822652027</v>
      </c>
      <c r="E11" s="10">
        <f>C11*100/C7</f>
        <v>21.639582528644951</v>
      </c>
    </row>
    <row r="12" spans="1:5" ht="2.25" hidden="1" customHeight="1" x14ac:dyDescent="0.2">
      <c r="A12" s="11" t="s">
        <v>17</v>
      </c>
      <c r="B12" s="9"/>
      <c r="C12" s="9"/>
      <c r="D12" s="10" t="e">
        <f t="shared" si="0"/>
        <v>#DIV/0!</v>
      </c>
      <c r="E12" s="10">
        <f>C12*100/C7</f>
        <v>0</v>
      </c>
    </row>
    <row r="13" spans="1:5" x14ac:dyDescent="0.2">
      <c r="A13" s="11" t="s">
        <v>13</v>
      </c>
      <c r="B13" s="9">
        <v>344282</v>
      </c>
      <c r="C13" s="9">
        <v>86070.39</v>
      </c>
      <c r="D13" s="10">
        <f t="shared" si="0"/>
        <v>24.999968049447837</v>
      </c>
      <c r="E13" s="10">
        <f>C13*100/C7</f>
        <v>10.856838306990261</v>
      </c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1"/>
  <sheetViews>
    <sheetView workbookViewId="0">
      <selection activeCell="B23" sqref="B23"/>
    </sheetView>
  </sheetViews>
  <sheetFormatPr defaultColWidth="9.140625" defaultRowHeight="15" x14ac:dyDescent="0.2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ht="15.75" x14ac:dyDescent="0.25">
      <c r="A1" s="19" t="s">
        <v>22</v>
      </c>
      <c r="B1" s="19"/>
      <c r="C1" s="19"/>
      <c r="D1" s="19"/>
      <c r="E1" s="19"/>
    </row>
    <row r="2" spans="1:5" x14ac:dyDescent="0.2">
      <c r="E2" s="2" t="s">
        <v>6</v>
      </c>
    </row>
    <row r="3" spans="1:5" s="12" customFormat="1" ht="79.5" customHeight="1" x14ac:dyDescent="0.2">
      <c r="A3" s="3" t="s">
        <v>0</v>
      </c>
      <c r="B3" s="3" t="s">
        <v>20</v>
      </c>
      <c r="C3" s="3" t="s">
        <v>21</v>
      </c>
      <c r="D3" s="3" t="s">
        <v>3</v>
      </c>
      <c r="E3" s="3" t="s">
        <v>4</v>
      </c>
    </row>
    <row r="4" spans="1:5" ht="15.75" x14ac:dyDescent="0.25">
      <c r="A4" s="14" t="s">
        <v>5</v>
      </c>
      <c r="B4" s="6">
        <f>SUM(B5:B6)</f>
        <v>8871796</v>
      </c>
      <c r="C4" s="6">
        <f>SUM(C5:C6)</f>
        <v>1359811.4500000002</v>
      </c>
      <c r="D4" s="6">
        <f>C4*100/B4</f>
        <v>15.327352545076558</v>
      </c>
      <c r="E4" s="6">
        <v>100</v>
      </c>
    </row>
    <row r="5" spans="1:5" x14ac:dyDescent="0.2">
      <c r="A5" s="13" t="s">
        <v>1</v>
      </c>
      <c r="B5" s="9">
        <v>2546000</v>
      </c>
      <c r="C5" s="9">
        <v>648534.64</v>
      </c>
      <c r="D5" s="10">
        <f>C5*100/B5</f>
        <v>25.472688138256089</v>
      </c>
      <c r="E5" s="10">
        <f>C5*100/C4</f>
        <v>47.692982729333536</v>
      </c>
    </row>
    <row r="6" spans="1:5" x14ac:dyDescent="0.2">
      <c r="A6" s="13" t="s">
        <v>2</v>
      </c>
      <c r="B6" s="9">
        <v>6325796</v>
      </c>
      <c r="C6" s="9">
        <v>711276.81</v>
      </c>
      <c r="D6" s="10">
        <f>C6*100/B6</f>
        <v>11.244068098307311</v>
      </c>
      <c r="E6" s="10">
        <f>C6*100/C4</f>
        <v>52.307017270666449</v>
      </c>
    </row>
    <row r="7" spans="1:5" ht="15.75" x14ac:dyDescent="0.25">
      <c r="A7" s="14" t="s">
        <v>15</v>
      </c>
      <c r="B7" s="6">
        <f>SUM(B8:B11)</f>
        <v>9896463.3099999987</v>
      </c>
      <c r="C7" s="6">
        <f>SUM(C8:C11)</f>
        <v>1522790.1600000001</v>
      </c>
      <c r="D7" s="6">
        <f>C7*100/B7</f>
        <v>15.387215738588942</v>
      </c>
      <c r="E7" s="6">
        <v>100</v>
      </c>
    </row>
    <row r="8" spans="1:5" x14ac:dyDescent="0.2">
      <c r="A8" s="11" t="s">
        <v>7</v>
      </c>
      <c r="B8" s="9">
        <v>3955406.67</v>
      </c>
      <c r="C8" s="9">
        <v>690701.73</v>
      </c>
      <c r="D8" s="10">
        <f>C8*100/B8</f>
        <v>17.462217860900761</v>
      </c>
      <c r="E8" s="10">
        <f>C8*100/C7</f>
        <v>45.357643366962648</v>
      </c>
    </row>
    <row r="9" spans="1:5" ht="32.25" customHeight="1" x14ac:dyDescent="0.2">
      <c r="A9" s="11" t="s">
        <v>16</v>
      </c>
      <c r="B9" s="9">
        <v>112000</v>
      </c>
      <c r="C9" s="9">
        <v>43000</v>
      </c>
      <c r="D9" s="10">
        <f t="shared" ref="D9:D11" si="0">C9*100/B9</f>
        <v>38.392857142857146</v>
      </c>
      <c r="E9" s="10">
        <f>C9*100/C7</f>
        <v>2.8237639780913737</v>
      </c>
    </row>
    <row r="10" spans="1:5" x14ac:dyDescent="0.2">
      <c r="A10" s="11" t="s">
        <v>9</v>
      </c>
      <c r="B10" s="9">
        <v>666667</v>
      </c>
      <c r="C10" s="9">
        <v>0</v>
      </c>
      <c r="D10" s="10">
        <f t="shared" si="0"/>
        <v>0</v>
      </c>
      <c r="E10" s="10"/>
    </row>
    <row r="11" spans="1:5" x14ac:dyDescent="0.2">
      <c r="A11" s="11" t="s">
        <v>10</v>
      </c>
      <c r="B11" s="9">
        <v>5162389.6399999997</v>
      </c>
      <c r="C11" s="9">
        <v>789088.43</v>
      </c>
      <c r="D11" s="10">
        <f t="shared" si="0"/>
        <v>15.28533266621076</v>
      </c>
      <c r="E11" s="10">
        <f>C11*100/C7</f>
        <v>51.818592654945967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Сазоненко</cp:lastModifiedBy>
  <cp:lastPrinted>2020-07-10T06:38:52Z</cp:lastPrinted>
  <dcterms:created xsi:type="dcterms:W3CDTF">2017-08-31T10:49:57Z</dcterms:created>
  <dcterms:modified xsi:type="dcterms:W3CDTF">2021-04-15T14:29:07Z</dcterms:modified>
</cp:coreProperties>
</file>