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900" yWindow="255" windowWidth="15495" windowHeight="11910"/>
  </bookViews>
  <sheets>
    <sheet name="2 кв" sheetId="1" r:id="rId1"/>
  </sheets>
  <calcPr calcId="145621"/>
</workbook>
</file>

<file path=xl/calcChain.xml><?xml version="1.0" encoding="utf-8"?>
<calcChain xmlns="http://schemas.openxmlformats.org/spreadsheetml/2006/main">
  <c r="F18" i="1" l="1"/>
  <c r="F6" i="1"/>
  <c r="F24" i="1" l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H7" i="1"/>
  <c r="H8" i="1"/>
  <c r="H9" i="1"/>
  <c r="H10" i="1"/>
  <c r="H11" i="1"/>
  <c r="H12" i="1"/>
  <c r="H13" i="1"/>
  <c r="H14" i="1"/>
  <c r="H15" i="1"/>
  <c r="H16" i="1"/>
  <c r="H17" i="1"/>
  <c r="H19" i="1"/>
  <c r="H20" i="1"/>
  <c r="H21" i="1"/>
  <c r="H22" i="1"/>
  <c r="H23" i="1"/>
  <c r="E7" i="1"/>
  <c r="E8" i="1"/>
  <c r="E9" i="1"/>
  <c r="E10" i="1"/>
  <c r="E11" i="1"/>
  <c r="E12" i="1"/>
  <c r="E13" i="1"/>
  <c r="E14" i="1"/>
  <c r="E15" i="1"/>
  <c r="E16" i="1"/>
  <c r="E17" i="1"/>
  <c r="E19" i="1"/>
  <c r="E20" i="1"/>
  <c r="E21" i="1"/>
  <c r="E22" i="1"/>
  <c r="E23" i="1"/>
  <c r="D18" i="1" l="1"/>
  <c r="C18" i="1" l="1"/>
  <c r="E18" i="1" s="1"/>
  <c r="C6" i="1"/>
  <c r="G18" i="1" l="1"/>
  <c r="G6" i="1"/>
  <c r="H6" i="1" s="1"/>
  <c r="H18" i="1" l="1"/>
  <c r="I18" i="1"/>
  <c r="G24" i="1"/>
  <c r="H24" i="1" s="1"/>
  <c r="C24" i="1" l="1"/>
  <c r="D6" i="1" l="1"/>
  <c r="D24" i="1" l="1"/>
  <c r="I24" i="1" s="1"/>
  <c r="I6" i="1"/>
  <c r="E6" i="1"/>
  <c r="E24" i="1" l="1"/>
</calcChain>
</file>

<file path=xl/sharedStrings.xml><?xml version="1.0" encoding="utf-8"?>
<sst xmlns="http://schemas.openxmlformats.org/spreadsheetml/2006/main" count="51" uniqueCount="48">
  <si>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</si>
  <si>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</si>
  <si>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</si>
  <si>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</si>
  <si>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</si>
  <si>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</si>
  <si>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</si>
  <si>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</si>
  <si>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</si>
  <si>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</si>
  <si>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</si>
  <si>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</si>
  <si>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</si>
  <si>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</si>
  <si>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</si>
  <si>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00010000000000000000</t>
  </si>
  <si>
    <t>00010100000000000000</t>
  </si>
  <si>
    <t>00010300000000000000</t>
  </si>
  <si>
    <t>00010500000000000000</t>
  </si>
  <si>
    <t>00010600000000000000</t>
  </si>
  <si>
    <t>00010800000000000000</t>
  </si>
  <si>
    <t>00011100000000000000</t>
  </si>
  <si>
    <t>00011200000000000000</t>
  </si>
  <si>
    <t>ДОХОДЫ ОТ ОКАЗАНИЯ ПЛАТНЫХ УСЛУГ И КОМПЕНСАЦИИ ЗАТРАТ ГОСУДАРСТВА</t>
  </si>
  <si>
    <t>00011300000000000000</t>
  </si>
  <si>
    <t>00011400000000000000</t>
  </si>
  <si>
    <t>00011600000000000000</t>
  </si>
  <si>
    <t>00011700000000000000</t>
  </si>
  <si>
    <t>00020000000000000000</t>
  </si>
  <si>
    <t>00020200000000000000</t>
  </si>
  <si>
    <t>00020700000000000000</t>
  </si>
  <si>
    <t>00021900000000000000</t>
  </si>
  <si>
    <t>Наименование показателя</t>
  </si>
  <si>
    <t>Ед.изм: рубль</t>
  </si>
  <si>
    <t>00021800000000000000</t>
  </si>
  <si>
    <t>00020800000000000000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</si>
  <si>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</si>
  <si>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 И СРАВНЕНИЕ С СООТВЕТСТВУЮЩИМ ПЕРИОДОМ ПРОШЛОГО ГОДА</t>
  </si>
  <si>
    <t>ИТОГО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</si>
  <si>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</si>
  <si>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Плановые назначения</t>
  </si>
  <si>
    <t>Исполнено</t>
  </si>
  <si>
    <t>Процент исполнения</t>
  </si>
  <si>
    <t>Код дохода</t>
  </si>
  <si>
    <t>СВЕДЕНИЯ ПО ИСПОЛНЕНИЮ ДОХОДНОЙ ЧАСТИ БЮДЖЕТА НА 01.07.2026</t>
  </si>
  <si>
    <t>на 01.07.2026</t>
  </si>
  <si>
    <t>на 01.07.2025</t>
  </si>
  <si>
    <t>Процент исполнения 01.07.2026 к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</si>
</sst>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#\ ##0.0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" fontId="2" fillId="0" borderId="2">
      <alignment horizontal="right" shrinkToFit="1"/>
    </xf>
    <xf numFmtId="4" fontId="3" fillId="2" borderId="3">
      <alignment horizontal="right" vertical="top" shrinkToFit="1"/>
    </xf>
    <xf numFmtId="4" fontId="4" fillId="3" borderId="4">
      <alignment horizontal="right" shrinkToFit="1"/>
    </xf>
    <xf numFmtId="4" fontId="4" fillId="3" borderId="5">
      <alignment horizontal="right" shrinkToFit="1"/>
    </xf>
  </cellStyleXfs>
  <cellXfs count="35">
    <xf numFmtId="0" fontId="0" fillId="0" borderId="0" xfId="0"/>
    <xf numFmtId="0" fontId="6" fillId="0" borderId="0" xfId="0" applyFont="1"/>
    <xf numFmtId="4" fontId="5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164" fontId="10" fillId="0" borderId="1" xfId="0" applyNumberFormat="1" applyFont="1" applyFill="1" applyBorder="1" applyAlignment="1">
      <alignment horizontal="right" vertical="top" wrapText="1"/>
    </xf>
    <xf numFmtId="165" fontId="6" fillId="0" borderId="1" xfId="0" applyNumberFormat="1" applyFont="1" applyFill="1" applyBorder="1" applyAlignment="1">
      <alignment horizontal="right" vertical="top"/>
    </xf>
    <xf numFmtId="49" fontId="10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right" vertical="top" wrapText="1"/>
    </xf>
    <xf numFmtId="0" fontId="12" fillId="5" borderId="1" xfId="0" applyFont="1" applyFill="1" applyBorder="1" applyAlignment="1">
      <alignment horizontal="left" vertical="top"/>
    </xf>
    <xf numFmtId="0" fontId="12" fillId="5" borderId="1" xfId="0" applyFont="1" applyFill="1" applyBorder="1" applyAlignment="1">
      <alignment horizontal="center" vertical="top"/>
    </xf>
    <xf numFmtId="4" fontId="12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vertical="top"/>
    </xf>
    <xf numFmtId="4" fontId="10" fillId="0" borderId="1" xfId="0" applyNumberFormat="1" applyFont="1" applyFill="1" applyBorder="1" applyAlignment="1">
      <alignment horizontal="right" vertical="top" wrapText="1"/>
    </xf>
    <xf numFmtId="9" fontId="12" fillId="5" borderId="1" xfId="0" applyNumberFormat="1" applyFont="1" applyFill="1" applyBorder="1" applyAlignment="1">
      <alignment horizontal="right" vertical="top"/>
    </xf>
    <xf numFmtId="9" fontId="8" fillId="4" borderId="1" xfId="0" applyNumberFormat="1" applyFont="1" applyFill="1" applyBorder="1" applyAlignment="1">
      <alignment horizontal="right" vertical="top"/>
    </xf>
    <xf numFmtId="9" fontId="6" fillId="0" borderId="1" xfId="0" applyNumberFormat="1" applyFont="1" applyFill="1" applyBorder="1" applyAlignment="1">
      <alignment horizontal="right" vertical="top"/>
    </xf>
    <xf numFmtId="9" fontId="10" fillId="0" borderId="1" xfId="0" applyNumberFormat="1" applyFont="1" applyFill="1" applyBorder="1" applyAlignment="1">
      <alignment horizontal="right" vertical="top" wrapText="1"/>
    </xf>
    <xf numFmtId="9" fontId="6" fillId="0" borderId="1" xfId="0" applyNumberFormat="1" applyFont="1" applyBorder="1" applyAlignment="1">
      <alignment horizontal="right" vertical="top"/>
    </xf>
    <xf numFmtId="9" fontId="9" fillId="4" borderId="1" xfId="0" applyNumberFormat="1" applyFont="1" applyFill="1" applyBorder="1" applyAlignment="1">
      <alignment horizontal="right" vertical="top" wrapText="1"/>
    </xf>
    <xf numFmtId="9" fontId="12" fillId="5" borderId="1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6">
    <cellStyle name="ex58" xfId="4"/>
    <cellStyle name="ex59" xfId="5"/>
    <cellStyle name="ex71" xfId="3"/>
    <cellStyle name="xl45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J1" sqref="J1"/>
    </sheetView>
  </sheetViews>
  <sheetFormatPr defaultColWidth="9.140625" defaultRowHeight="15.75" outlineLevelRow="1" x14ac:dyDescent="0.25"/>
  <cols>
    <col min="1" max="1" width="80.7109375" style="1" customWidth="1"/>
    <col min="2" max="2" width="24.28515625" style="1" bestFit="1" customWidth="1"/>
    <col min="3" max="4" width="19.7109375" style="1" customWidth="1"/>
    <col min="5" max="5" width="16.28515625" style="1" customWidth="1"/>
    <col min="6" max="7" width="19.7109375" style="1" customWidth="1"/>
    <col min="8" max="8" width="16.28515625" style="1" customWidth="1"/>
    <col min="9" max="9" width="18.7109375" style="1" customWidth="1"/>
    <col min="10" max="10" width="15.7109375" style="1" customWidth="1"/>
    <col min="11" max="16384" width="9.140625" style="1"/>
  </cols>
  <sheetData>
    <row r="1" spans="1:9" ht="18.75" x14ac:dyDescent="0.3">
      <c r="A1" s="27" t="s">
        <v>44</v>
      </c>
      <c r="B1" s="27"/>
      <c r="C1" s="27"/>
      <c r="D1" s="27"/>
      <c r="E1" s="27"/>
      <c r="F1" s="27"/>
      <c r="G1" s="27"/>
      <c r="H1" s="27"/>
      <c r="I1" s="27"/>
    </row>
    <row r="2" spans="1:9" ht="18.75" x14ac:dyDescent="0.3">
      <c r="A2" s="27" t="s">
        <v>37</v>
      </c>
      <c r="B2" s="27"/>
      <c r="C2" s="27"/>
      <c r="D2" s="27"/>
      <c r="E2" s="27"/>
      <c r="F2" s="27"/>
      <c r="G2" s="27"/>
      <c r="H2" s="27"/>
      <c r="I2" s="27"/>
    </row>
    <row r="3" spans="1:9" x14ac:dyDescent="0.25">
      <c r="A3" s="2"/>
      <c r="B3" s="2"/>
      <c r="C3" s="3"/>
      <c r="D3" s="3"/>
      <c r="E3" s="3"/>
      <c r="F3" s="3"/>
      <c r="G3" s="3"/>
      <c r="H3" s="3"/>
      <c r="I3" s="4" t="s">
        <v>33</v>
      </c>
    </row>
    <row r="4" spans="1:9" s="5" customFormat="1" ht="44.25" customHeight="1" x14ac:dyDescent="0.25">
      <c r="A4" s="28" t="s">
        <v>32</v>
      </c>
      <c r="B4" s="28" t="s">
        <v>43</v>
      </c>
      <c r="C4" s="11" t="s">
        <v>40</v>
      </c>
      <c r="D4" s="11" t="s">
        <v>41</v>
      </c>
      <c r="E4" s="11" t="s">
        <v>42</v>
      </c>
      <c r="F4" s="11" t="s">
        <v>40</v>
      </c>
      <c r="G4" s="11" t="s">
        <v>41</v>
      </c>
      <c r="H4" s="11" t="s">
        <v>42</v>
      </c>
      <c r="I4" s="33" t="s">
        <v>47</v>
      </c>
    </row>
    <row r="5" spans="1:9" s="5" customFormat="1" ht="18.75" x14ac:dyDescent="0.25">
      <c r="A5" s="29"/>
      <c r="B5" s="29"/>
      <c r="C5" s="30" t="s">
        <v>45</v>
      </c>
      <c r="D5" s="31"/>
      <c r="E5" s="32"/>
      <c r="F5" s="30" t="s">
        <v>46</v>
      </c>
      <c r="G5" s="31"/>
      <c r="H5" s="32"/>
      <c r="I5" s="34"/>
    </row>
    <row r="6" spans="1:9" ht="18.75" customHeight="1" x14ac:dyDescent="0.25">
      <c r="A6" s="12" t="s">
        <v>0</v>
      </c>
      <c r="B6" s="13" t="s">
        <v>15</v>
      </c>
      <c r="C6" s="14">
        <f>SUM(C7:C17)</f>
        <v>461388320.17000002</v>
      </c>
      <c r="D6" s="14">
        <f>SUM(D7:D17)</f>
        <v>208926818.26000002</v>
      </c>
      <c r="E6" s="21">
        <f t="shared" ref="E6:E23" si="0">IFERROR(D6/C6,0)</f>
        <v>0.45282207877091529</v>
      </c>
      <c r="F6" s="14">
        <f>SUM(F7:F17)</f>
        <v>416518619.94</v>
      </c>
      <c r="G6" s="14">
        <f>SUM(G7:G17)</f>
        <v>197407164.80999997</v>
      </c>
      <c r="H6" s="25">
        <f t="shared" ref="H6:H23" si="1">IFERROR(G6/F6,0)</f>
        <v>0.47394559416920357</v>
      </c>
      <c r="I6" s="21">
        <f t="shared" ref="I6:I23" si="2">IFERROR(D6/G6,0)</f>
        <v>1.0583547890021492</v>
      </c>
    </row>
    <row r="7" spans="1:9" outlineLevel="1" x14ac:dyDescent="0.25">
      <c r="A7" s="6" t="s">
        <v>1</v>
      </c>
      <c r="B7" s="7" t="s">
        <v>16</v>
      </c>
      <c r="C7" s="8">
        <v>355005000</v>
      </c>
      <c r="D7" s="8">
        <v>164500269.97999999</v>
      </c>
      <c r="E7" s="22">
        <f t="shared" si="0"/>
        <v>0.46337451579555217</v>
      </c>
      <c r="F7" s="18">
        <v>319091000</v>
      </c>
      <c r="G7" s="8">
        <v>150519299.66999999</v>
      </c>
      <c r="H7" s="23">
        <f t="shared" si="1"/>
        <v>0.47171277055761518</v>
      </c>
      <c r="I7" s="24">
        <f t="shared" si="2"/>
        <v>1.0928849014090021</v>
      </c>
    </row>
    <row r="8" spans="1:9" ht="31.5" outlineLevel="1" x14ac:dyDescent="0.25">
      <c r="A8" s="6" t="s">
        <v>2</v>
      </c>
      <c r="B8" s="7" t="s">
        <v>17</v>
      </c>
      <c r="C8" s="8">
        <v>24057890</v>
      </c>
      <c r="D8" s="8">
        <v>10741355.220000001</v>
      </c>
      <c r="E8" s="22">
        <f t="shared" si="0"/>
        <v>0.44647952168706401</v>
      </c>
      <c r="F8" s="18">
        <v>22421000</v>
      </c>
      <c r="G8" s="8">
        <v>9083682.9700000007</v>
      </c>
      <c r="H8" s="23">
        <f t="shared" si="1"/>
        <v>0.40514174077873427</v>
      </c>
      <c r="I8" s="24">
        <f t="shared" si="2"/>
        <v>1.1824890031361366</v>
      </c>
    </row>
    <row r="9" spans="1:9" outlineLevel="1" x14ac:dyDescent="0.25">
      <c r="A9" s="6" t="s">
        <v>3</v>
      </c>
      <c r="B9" s="7" t="s">
        <v>18</v>
      </c>
      <c r="C9" s="8">
        <v>20763000</v>
      </c>
      <c r="D9" s="8">
        <v>17354578.280000001</v>
      </c>
      <c r="E9" s="22">
        <f t="shared" si="0"/>
        <v>0.83584155854163666</v>
      </c>
      <c r="F9" s="18">
        <v>31594000</v>
      </c>
      <c r="G9" s="8">
        <v>20182438.23</v>
      </c>
      <c r="H9" s="23">
        <f t="shared" si="1"/>
        <v>0.63880604640121541</v>
      </c>
      <c r="I9" s="24">
        <f t="shared" si="2"/>
        <v>0.85988511805295398</v>
      </c>
    </row>
    <row r="10" spans="1:9" outlineLevel="1" x14ac:dyDescent="0.25">
      <c r="A10" s="6" t="s">
        <v>4</v>
      </c>
      <c r="B10" s="7" t="s">
        <v>19</v>
      </c>
      <c r="C10" s="8">
        <v>7239000</v>
      </c>
      <c r="D10" s="8">
        <v>1096843.32</v>
      </c>
      <c r="E10" s="22">
        <f t="shared" si="0"/>
        <v>0.15151862411935352</v>
      </c>
      <c r="F10" s="18">
        <v>7697000</v>
      </c>
      <c r="G10" s="8">
        <v>844922.4</v>
      </c>
      <c r="H10" s="23">
        <f t="shared" si="1"/>
        <v>0.10977295050019488</v>
      </c>
      <c r="I10" s="24">
        <f t="shared" si="2"/>
        <v>1.2981586474686906</v>
      </c>
    </row>
    <row r="11" spans="1:9" outlineLevel="1" x14ac:dyDescent="0.25">
      <c r="A11" s="6" t="s">
        <v>5</v>
      </c>
      <c r="B11" s="7" t="s">
        <v>20</v>
      </c>
      <c r="C11" s="8">
        <v>10471200</v>
      </c>
      <c r="D11" s="8">
        <v>1823543.47</v>
      </c>
      <c r="E11" s="22">
        <f t="shared" si="0"/>
        <v>0.17414847104438841</v>
      </c>
      <c r="F11" s="18">
        <v>6952700</v>
      </c>
      <c r="G11" s="8">
        <v>4885452.66</v>
      </c>
      <c r="H11" s="23">
        <f t="shared" si="1"/>
        <v>0.70266984912336217</v>
      </c>
      <c r="I11" s="24">
        <f t="shared" si="2"/>
        <v>0.37325987925958121</v>
      </c>
    </row>
    <row r="12" spans="1:9" ht="31.5" outlineLevel="1" x14ac:dyDescent="0.25">
      <c r="A12" s="6" t="s">
        <v>6</v>
      </c>
      <c r="B12" s="7" t="s">
        <v>21</v>
      </c>
      <c r="C12" s="8">
        <v>14312516.560000001</v>
      </c>
      <c r="D12" s="8">
        <v>8030217.7999999998</v>
      </c>
      <c r="E12" s="22">
        <f t="shared" si="0"/>
        <v>0.56106260323516433</v>
      </c>
      <c r="F12" s="18">
        <v>13298649.939999999</v>
      </c>
      <c r="G12" s="8">
        <v>5909927.0700000003</v>
      </c>
      <c r="H12" s="23">
        <f t="shared" si="1"/>
        <v>0.44440052912619193</v>
      </c>
      <c r="I12" s="24">
        <f t="shared" si="2"/>
        <v>1.3587676641160311</v>
      </c>
    </row>
    <row r="13" spans="1:9" outlineLevel="1" x14ac:dyDescent="0.25">
      <c r="A13" s="6" t="s">
        <v>7</v>
      </c>
      <c r="B13" s="7" t="s">
        <v>22</v>
      </c>
      <c r="C13" s="8">
        <v>1079749.48</v>
      </c>
      <c r="D13" s="8">
        <v>0</v>
      </c>
      <c r="E13" s="22">
        <f t="shared" si="0"/>
        <v>0</v>
      </c>
      <c r="F13" s="18">
        <v>10938162</v>
      </c>
      <c r="G13" s="8">
        <v>539875.64</v>
      </c>
      <c r="H13" s="23">
        <f t="shared" si="1"/>
        <v>4.9357071142299778E-2</v>
      </c>
      <c r="I13" s="24">
        <f t="shared" si="2"/>
        <v>0</v>
      </c>
    </row>
    <row r="14" spans="1:9" ht="31.5" outlineLevel="1" x14ac:dyDescent="0.25">
      <c r="A14" s="6" t="s">
        <v>23</v>
      </c>
      <c r="B14" s="7" t="s">
        <v>24</v>
      </c>
      <c r="C14" s="9">
        <v>0</v>
      </c>
      <c r="D14" s="8">
        <v>418949.27</v>
      </c>
      <c r="E14" s="22">
        <f t="shared" si="0"/>
        <v>0</v>
      </c>
      <c r="F14" s="18">
        <v>0</v>
      </c>
      <c r="G14" s="8">
        <v>249987.28</v>
      </c>
      <c r="H14" s="23">
        <f t="shared" si="1"/>
        <v>0</v>
      </c>
      <c r="I14" s="24">
        <f t="shared" si="2"/>
        <v>1.6758823488939119</v>
      </c>
    </row>
    <row r="15" spans="1:9" ht="17.25" customHeight="1" outlineLevel="1" x14ac:dyDescent="0.25">
      <c r="A15" s="6" t="s">
        <v>8</v>
      </c>
      <c r="B15" s="7" t="s">
        <v>25</v>
      </c>
      <c r="C15" s="8">
        <v>22260000</v>
      </c>
      <c r="D15" s="8">
        <v>2900345.58</v>
      </c>
      <c r="E15" s="22">
        <f t="shared" si="0"/>
        <v>0.13029405121293802</v>
      </c>
      <c r="F15" s="18">
        <v>2105200</v>
      </c>
      <c r="G15" s="8">
        <v>2545810.16</v>
      </c>
      <c r="H15" s="23">
        <f t="shared" si="1"/>
        <v>1.2092961048831465</v>
      </c>
      <c r="I15" s="24">
        <f t="shared" si="2"/>
        <v>1.1392623164014712</v>
      </c>
    </row>
    <row r="16" spans="1:9" outlineLevel="1" x14ac:dyDescent="0.25">
      <c r="A16" s="6" t="s">
        <v>9</v>
      </c>
      <c r="B16" s="7" t="s">
        <v>26</v>
      </c>
      <c r="C16" s="8">
        <v>4934258.53</v>
      </c>
      <c r="D16" s="8">
        <v>1891681.84</v>
      </c>
      <c r="E16" s="22">
        <f t="shared" si="0"/>
        <v>0.38337712312775796</v>
      </c>
      <c r="F16" s="18">
        <v>1895109</v>
      </c>
      <c r="G16" s="8">
        <v>2069330.93</v>
      </c>
      <c r="H16" s="23">
        <f t="shared" si="1"/>
        <v>1.0919324059988107</v>
      </c>
      <c r="I16" s="24">
        <f t="shared" si="2"/>
        <v>0.91415143541105826</v>
      </c>
    </row>
    <row r="17" spans="1:9" outlineLevel="1" x14ac:dyDescent="0.25">
      <c r="A17" s="6" t="s">
        <v>10</v>
      </c>
      <c r="B17" s="7" t="s">
        <v>27</v>
      </c>
      <c r="C17" s="8">
        <v>1265705.6000000001</v>
      </c>
      <c r="D17" s="8">
        <v>169033.5</v>
      </c>
      <c r="E17" s="22">
        <f t="shared" si="0"/>
        <v>0.13354882841633947</v>
      </c>
      <c r="F17" s="18">
        <v>525799</v>
      </c>
      <c r="G17" s="8">
        <v>576437.80000000005</v>
      </c>
      <c r="H17" s="23">
        <f t="shared" si="1"/>
        <v>1.0963082851051449</v>
      </c>
      <c r="I17" s="24">
        <f t="shared" si="2"/>
        <v>0.29323805621352378</v>
      </c>
    </row>
    <row r="18" spans="1:9" ht="19.5" customHeight="1" x14ac:dyDescent="0.25">
      <c r="A18" s="12" t="s">
        <v>11</v>
      </c>
      <c r="B18" s="13" t="s">
        <v>28</v>
      </c>
      <c r="C18" s="14">
        <f>SUM(C19:C23)</f>
        <v>588061100.82000005</v>
      </c>
      <c r="D18" s="14">
        <f>SUM(D19:D23)</f>
        <v>355627643.55000001</v>
      </c>
      <c r="E18" s="21">
        <f t="shared" si="0"/>
        <v>0.60474607664766156</v>
      </c>
      <c r="F18" s="14">
        <f>SUM(F19:F23)</f>
        <v>633950641.57000005</v>
      </c>
      <c r="G18" s="14">
        <f>SUM(G19:G23)</f>
        <v>359632641.56999999</v>
      </c>
      <c r="H18" s="25">
        <f t="shared" si="1"/>
        <v>0.5672880788942144</v>
      </c>
      <c r="I18" s="21">
        <f t="shared" si="2"/>
        <v>0.98886364151341799</v>
      </c>
    </row>
    <row r="19" spans="1:9" ht="31.5" outlineLevel="1" x14ac:dyDescent="0.25">
      <c r="A19" s="6" t="s">
        <v>12</v>
      </c>
      <c r="B19" s="7" t="s">
        <v>29</v>
      </c>
      <c r="C19" s="8">
        <v>588058500.82000005</v>
      </c>
      <c r="D19" s="8">
        <v>356008680.55000001</v>
      </c>
      <c r="E19" s="22">
        <f t="shared" si="0"/>
        <v>0.60539670807168788</v>
      </c>
      <c r="F19" s="18">
        <v>633926291.57000005</v>
      </c>
      <c r="G19" s="8">
        <v>359877777.56999999</v>
      </c>
      <c r="H19" s="23">
        <f t="shared" si="1"/>
        <v>0.56769656402594748</v>
      </c>
      <c r="I19" s="24">
        <f t="shared" si="2"/>
        <v>0.98924885819256403</v>
      </c>
    </row>
    <row r="20" spans="1:9" outlineLevel="1" x14ac:dyDescent="0.25">
      <c r="A20" s="6" t="s">
        <v>14</v>
      </c>
      <c r="B20" s="7" t="s">
        <v>30</v>
      </c>
      <c r="C20" s="9">
        <v>2600</v>
      </c>
      <c r="D20" s="8">
        <v>2600</v>
      </c>
      <c r="E20" s="22">
        <f t="shared" si="0"/>
        <v>1</v>
      </c>
      <c r="F20" s="18">
        <v>24350</v>
      </c>
      <c r="G20" s="8">
        <v>24350</v>
      </c>
      <c r="H20" s="23">
        <f t="shared" si="1"/>
        <v>1</v>
      </c>
      <c r="I20" s="24">
        <f t="shared" si="2"/>
        <v>0.10677618069815195</v>
      </c>
    </row>
    <row r="21" spans="1:9" ht="78.75" outlineLevel="1" x14ac:dyDescent="0.25">
      <c r="A21" s="6" t="s">
        <v>36</v>
      </c>
      <c r="B21" s="7" t="s">
        <v>35</v>
      </c>
      <c r="C21" s="9">
        <v>0</v>
      </c>
      <c r="D21" s="8">
        <v>0</v>
      </c>
      <c r="E21" s="23">
        <f t="shared" si="0"/>
        <v>0</v>
      </c>
      <c r="F21" s="19">
        <v>0</v>
      </c>
      <c r="G21" s="8">
        <v>0</v>
      </c>
      <c r="H21" s="23">
        <f t="shared" si="1"/>
        <v>0</v>
      </c>
      <c r="I21" s="23">
        <f t="shared" si="2"/>
        <v>0</v>
      </c>
    </row>
    <row r="22" spans="1:9" ht="63" customHeight="1" outlineLevel="1" x14ac:dyDescent="0.25">
      <c r="A22" s="6" t="s">
        <v>39</v>
      </c>
      <c r="B22" s="10" t="s">
        <v>34</v>
      </c>
      <c r="C22" s="9">
        <v>0</v>
      </c>
      <c r="D22" s="8">
        <v>1055697.46</v>
      </c>
      <c r="E22" s="22">
        <f t="shared" si="0"/>
        <v>0</v>
      </c>
      <c r="F22" s="18">
        <v>0</v>
      </c>
      <c r="G22" s="8">
        <v>0</v>
      </c>
      <c r="H22" s="23">
        <f t="shared" si="1"/>
        <v>0</v>
      </c>
      <c r="I22" s="24">
        <f t="shared" si="2"/>
        <v>0</v>
      </c>
    </row>
    <row r="23" spans="1:9" ht="35.25" customHeight="1" outlineLevel="1" x14ac:dyDescent="0.25">
      <c r="A23" s="6" t="s">
        <v>13</v>
      </c>
      <c r="B23" s="7" t="s">
        <v>31</v>
      </c>
      <c r="C23" s="9">
        <v>0</v>
      </c>
      <c r="D23" s="8">
        <v>-1439334.46</v>
      </c>
      <c r="E23" s="22">
        <f t="shared" si="0"/>
        <v>0</v>
      </c>
      <c r="F23" s="18">
        <v>0</v>
      </c>
      <c r="G23" s="8">
        <v>-269486</v>
      </c>
      <c r="H23" s="23">
        <f t="shared" si="1"/>
        <v>0</v>
      </c>
      <c r="I23" s="24">
        <f t="shared" si="2"/>
        <v>5.3410361206147998</v>
      </c>
    </row>
    <row r="24" spans="1:9" ht="17.25" customHeight="1" x14ac:dyDescent="0.25">
      <c r="A24" s="15" t="s">
        <v>38</v>
      </c>
      <c r="B24" s="16"/>
      <c r="C24" s="17">
        <f>C6+C18</f>
        <v>1049449420.99</v>
      </c>
      <c r="D24" s="17">
        <f>D6+D18</f>
        <v>564554461.81000006</v>
      </c>
      <c r="E24" s="20">
        <f>IFERROR(D24/C24,0)</f>
        <v>0.53795299756078441</v>
      </c>
      <c r="F24" s="17">
        <f>F6+F18</f>
        <v>1050469261.51</v>
      </c>
      <c r="G24" s="17">
        <f>G6+G18</f>
        <v>557039806.38</v>
      </c>
      <c r="H24" s="26">
        <f>IFERROR(G24/F24,0)</f>
        <v>0.53027711213489637</v>
      </c>
      <c r="I24" s="20">
        <f>IFERROR(D24/G24,0)</f>
        <v>1.0134903382916836</v>
      </c>
    </row>
  </sheetData>
  <mergeCells count="7">
    <mergeCell ref="A1:I1"/>
    <mergeCell ref="A2:I2"/>
    <mergeCell ref="A4:A5"/>
    <mergeCell ref="B4:B5"/>
    <mergeCell ref="C5:E5"/>
    <mergeCell ref="F5:H5"/>
    <mergeCell ref="I4:I5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Ковригина</dc:creator>
  <cp:lastModifiedBy>Sazonenko</cp:lastModifiedBy>
  <cp:lastPrinted>2020-04-10T09:37:24Z</cp:lastPrinted>
  <dcterms:created xsi:type="dcterms:W3CDTF">2017-08-30T14:30:40Z</dcterms:created>
  <dcterms:modified xsi:type="dcterms:W3CDTF">2026-07-01T11:19:14Z</dcterms:modified>
</cp:coreProperties>
</file>